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disk\Бухгалтерия\Ҳисобот\6247 Сайт бўйича\"/>
    </mc:Choice>
  </mc:AlternateContent>
  <bookViews>
    <workbookView xWindow="0" yWindow="0" windowWidth="28800" windowHeight="11880" tabRatio="977"/>
  </bookViews>
  <sheets>
    <sheet name="Мундарижа" sheetId="13" r:id="rId1"/>
    <sheet name="1-илова " sheetId="1" r:id="rId2"/>
    <sheet name="2-илова" sheetId="2" r:id="rId3"/>
    <sheet name="3-илова" sheetId="3" r:id="rId4"/>
    <sheet name="4-илова" sheetId="4" r:id="rId5"/>
    <sheet name="5-илова" sheetId="5" r:id="rId6"/>
    <sheet name="6-илова" sheetId="6" r:id="rId7"/>
    <sheet name="7-илова" sheetId="7" r:id="rId8"/>
    <sheet name="8-илова" sheetId="8" r:id="rId9"/>
    <sheet name="9-илова" sheetId="9" r:id="rId10"/>
    <sheet name="10-илова" sheetId="10" r:id="rId11"/>
    <sheet name="11-илова" sheetId="11" r:id="rId12"/>
    <sheet name="12-илова" sheetId="12" r:id="rId13"/>
    <sheet name="13-илова" sheetId="14" r:id="rId14"/>
    <sheet name="14-илова" sheetId="15" r:id="rId15"/>
    <sheet name="15-илова" sheetId="17" r:id="rId16"/>
  </sheets>
  <definedNames>
    <definedName name="_xlnm._FilterDatabase" localSheetId="4" hidden="1">'4-илова'!$A$8:$L$24</definedName>
    <definedName name="_xlnm._FilterDatabase" localSheetId="5" hidden="1">'5-илова'!$A$8:$N$55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5" l="1"/>
  <c r="E18" i="3" l="1"/>
  <c r="E14" i="3"/>
  <c r="K26" i="4" l="1"/>
  <c r="K25" i="4"/>
  <c r="K24" i="4"/>
  <c r="K23" i="4"/>
  <c r="K22" i="4"/>
  <c r="K21" i="4"/>
  <c r="K20" i="4"/>
  <c r="K19" i="4"/>
  <c r="K18" i="4"/>
  <c r="K17" i="4"/>
  <c r="K16" i="4"/>
  <c r="L15" i="4"/>
  <c r="L14" i="4"/>
  <c r="L13" i="4"/>
  <c r="L12" i="4"/>
  <c r="L11" i="4"/>
  <c r="L10" i="4"/>
  <c r="L9" i="4"/>
  <c r="E25" i="3" l="1"/>
</calcChain>
</file>

<file path=xl/sharedStrings.xml><?xml version="1.0" encoding="utf-8"?>
<sst xmlns="http://schemas.openxmlformats.org/spreadsheetml/2006/main" count="735" uniqueCount="378">
  <si>
    <t>...</t>
  </si>
  <si>
    <t>I</t>
  </si>
  <si>
    <t>II</t>
  </si>
  <si>
    <t>III</t>
  </si>
  <si>
    <t>IV</t>
  </si>
  <si>
    <t>V</t>
  </si>
  <si>
    <t>VI</t>
  </si>
  <si>
    <t>AKTRM” DM</t>
  </si>
  <si>
    <t xml:space="preserve"> </t>
  </si>
  <si>
    <t>Byudjet jarayonining ochiqligini taʼminlash maqsadida rasmiy 
veb-saytlarda maʼlumotlarni joylashtirish tartibi toʻgʻrisidagi nizomni tasdiqlash haqida</t>
  </si>
  <si>
    <t>[Oʻzbekiston Respublikasi Adliya vazirligi tomonidan 2021-yil 7-mayda 
roʻyxatdan oʻtkazildi, roʻyxat raqami 3299]</t>
  </si>
  <si>
    <t>T/r</t>
  </si>
  <si>
    <t xml:space="preserve">Shakl raqami </t>
  </si>
  <si>
    <t xml:space="preserve">Nomi </t>
  </si>
  <si>
    <t>Izoh</t>
  </si>
  <si>
    <t xml:space="preserve">1-ilova </t>
  </si>
  <si>
    <t xml:space="preserve">Byudjetdan ajratilgan mablagʻlarning chegaralangan miqdorining oʻz tasarrufidagi byudjet tashkilotlari kesimida taqsimoti toʻgʻrisida maʼlumot </t>
  </si>
  <si>
    <t xml:space="preserve">Moliya-iqtisod boshqarmasi </t>
  </si>
  <si>
    <t xml:space="preserve">2-ilova </t>
  </si>
  <si>
    <t xml:space="preserve">Kapital qoʻyilmalar hisobidan amalga oshirilayotgan loyihalarning ijrosi toʻgʻrisidagi maʼlumot </t>
  </si>
  <si>
    <t xml:space="preserve">Ishlar boshqarmasi </t>
  </si>
  <si>
    <t xml:space="preserve">3-ilova </t>
  </si>
  <si>
    <t xml:space="preserve">Tashkilot tomonidan oʻtkazilgan tanlovlar (tenderlar) va amalga oshirilgan davlat xaridlari toʻgʻrisidagi maʼlumot </t>
  </si>
  <si>
    <t xml:space="preserve">4-ilova </t>
  </si>
  <si>
    <t xml:space="preserve">Tashkilot tomonidan asosiy vositalar xarid qilish uchun oʻtkazilgan tanlovlar (tenderlar) va amalga oshirilgan davlat xaridlari toʻgʻrisidagi maʼlumot </t>
  </si>
  <si>
    <t xml:space="preserve">5-ilova </t>
  </si>
  <si>
    <t xml:space="preserve">Tashkilot tomonidan kam baholi va tez eskiruvchi buyumlar xarid qilish uchun oʻtkazilgan tanlovlar (tenderlar) va amalga oshirilgan davlat xaridlari toʻgʻrisidagi maʼlumot </t>
  </si>
  <si>
    <t xml:space="preserve">6-ilova </t>
  </si>
  <si>
    <t xml:space="preserve">Tashkilot tomonidan qurilish, rekonstruksiya qilish va taʼmirlash ishlari boʻyicha oʻtkazilgan tanlovlar (tenderlar) toʻgʻrisidagi maʼlumot </t>
  </si>
  <si>
    <t xml:space="preserve">7-ilova </t>
  </si>
  <si>
    <t xml:space="preserve">Oʻzbekiston Respublikasining Davlat byudjetidan moliyalashtiriladigan ijtimoiy va ishlab chiqarish infratuzilmasini rivojlantirish dasturlarining ijro etilishi toʻgʻrisidagi maʼlumot </t>
  </si>
  <si>
    <t xml:space="preserve">8-ilova </t>
  </si>
  <si>
    <t xml:space="preserve">Oʻzbekiston Respublikasining Davlat byudjetidan moliyalashtiriladigan ijtimoiy va ishlab chiqarish infratuzilmasini rivojlantirish 
dasturlarining ijro etilishi toʻgʻrisidagi maʼlumot </t>
  </si>
  <si>
    <t xml:space="preserve">9-ilova </t>
  </si>
  <si>
    <t xml:space="preserve">Taqdim etilgan soliq imtiyozlari roʻyxati </t>
  </si>
  <si>
    <t xml:space="preserve">10-ilova </t>
  </si>
  <si>
    <t xml:space="preserve">11-ilova </t>
  </si>
  <si>
    <t>Tadbirkorlik subyektlariga taqdim etilgan soliq imtiyozlari toʻgʻrisida maʼlumot</t>
  </si>
  <si>
    <t xml:space="preserve">12-ilova </t>
  </si>
  <si>
    <t xml:space="preserve">Tadbirkorlik subyektlariga taqdim etilgan bojxona imtiyozlari toʻgʻrisida maʼlumot </t>
  </si>
  <si>
    <t xml:space="preserve">13-ilova </t>
  </si>
  <si>
    <t xml:space="preserve">Oʻzbekiston Respublikasining Davlat moliyaviy nazorat organlari tomonidan oʻtkazilgan nazorat tadbirlari yuzasidagi maʼlumot rejasi </t>
  </si>
  <si>
    <t xml:space="preserve">14-ilova </t>
  </si>
  <si>
    <t>Davlat maqsadli jamgʻarmalardan ajratilgan subsidiyalar, kreditlar hamda tijorat banklariga joylashtirilgan depozitlar toʻgʻrisidagi maʼlumot</t>
  </si>
  <si>
    <t xml:space="preserve">15-ilova </t>
  </si>
  <si>
    <t>Qoʻshimcha manbalari hisobidan xarid qilingan tovarlar hamda xizmatlar, qurilish, rekonstruksiya qilish va taʼmirlash ishlari olib borilayotgan obyektlar roʻyxati, shuningdek qurilish-taʼmirlash ishlarining moliyalashtirilishi toʻgʻrisida</t>
  </si>
  <si>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</si>
  <si>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</si>
  <si>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</si>
  <si>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Oʻz tasarrufidagi byudjet tashkilotlarining nomlanishi</t>
  </si>
  <si>
    <t>Hisobot davri mobaynida byudjetdan ajratilayotgan mablagʻlar summasi</t>
  </si>
  <si>
    <t>jami</t>
  </si>
  <si>
    <t>shundan:</t>
  </si>
  <si>
    <t>ish haqi va unga tenglashtiruvchi toʻlovlar miqdori</t>
  </si>
  <si>
    <t>yagona ijtimoiy soliq</t>
  </si>
  <si>
    <t>boshqa joriy xarajatlar</t>
  </si>
  <si>
    <t>obyektlarni loyihalashtirish, qurish, (rekonstruksiya qilish) va taʼmirlash ishlari uchun kapital qoʻyilmalar</t>
  </si>
  <si>
    <t>Jami</t>
  </si>
  <si>
    <t xml:space="preserve">Byudjet jarayonining ochiqligini taʼminlash maqsadida 
rasmiy veb-saytlarda maʼlumotlarni joylashtirish tartibi toʻgʻrisidagi nizomga 
2-ILOVA </t>
  </si>
  <si>
    <t xml:space="preserve">Buyurtmachi </t>
  </si>
  <si>
    <t>Loyihaning nomlanishi</t>
  </si>
  <si>
    <t>Loyiha quvvati</t>
  </si>
  <si>
    <t>Loyihani amalga oshirish davri</t>
  </si>
  <si>
    <t>Pudratchi toʻgʻrisida maʼlumotlar</t>
  </si>
  <si>
    <t>Loyihani amalga oshirish qiymati (ming soʻm)</t>
  </si>
  <si>
    <t>shundan oʻzlashtirilgan mablagʻlar (ming soʻm)</t>
  </si>
  <si>
    <t>Loyihani moliyalash-tirish manbasi (byudjet/ byudjetdan tashqari mablagʻlar)</t>
  </si>
  <si>
    <t>Pudratchi 
nomi</t>
  </si>
  <si>
    <t>Korxona STIRi</t>
  </si>
  <si>
    <t>* Izoh: Moliyalashtirish manbasi aniq koʻrsatiladi. Moliyalashtirish manbalari: Oʻzbekiston Respublikasining Davlat byudjeti, Davlat maqsadli jamgʻarma mablagʻlari, Oʻzbekiston Respublikasi 
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</si>
  <si>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toʻgʻrisidagi nizomga </t>
  </si>
  <si>
    <t>3-ILOVA</t>
  </si>
  <si>
    <t>MAʼLUMOTLAR</t>
  </si>
  <si>
    <t>Hisobot davri</t>
  </si>
  <si>
    <t>1-chorak</t>
  </si>
  <si>
    <t>2-chorak</t>
  </si>
  <si>
    <t>3-chorak</t>
  </si>
  <si>
    <t>4-chorak</t>
  </si>
  <si>
    <t>Tovar (ish va xizmat)lar xarid qilish uchun tuzilgan shartnomalar</t>
  </si>
  <si>
    <t xml:space="preserve">Moliyalashtirish manbasi* </t>
  </si>
  <si>
    <t>soni</t>
  </si>
  <si>
    <t>summasi</t>
  </si>
  <si>
    <t>AKTRM oʻz mablagʻlari</t>
  </si>
  <si>
    <t>Yoʻnalishlari</t>
  </si>
  <si>
    <t>asosiy vositalar xarid qilish</t>
  </si>
  <si>
    <t>kam baholi va tez eskiruvchi buyumlar xarid qilish</t>
  </si>
  <si>
    <t>qurilish, rekonstruksiya qilish va taʼmirlash</t>
  </si>
  <si>
    <t>saqlash xarajatlari bilan bogʻliq xaridlar</t>
  </si>
  <si>
    <t>* Izoh: Moliyalashtirish manbasi aniq koʻrsatiladi. Moliyalashtirish manbalari: Oʻzbekiston Respublikasining Davlat byudjeti, 
Davlat maqsadli jamgʻarma mablagʻlari, Oʻzbekiston Respublikasi Davlat byudjeti tarkibidagi byudjetlarning qoʻshimcha manbalari, byudjet tashkilotlarining byudjetdan tashqari jamgʻarmalari mablagʻlari</t>
  </si>
  <si>
    <t>4-ILOVA</t>
  </si>
  <si>
    <t>Xarid qilingan tovarlar va xizmatlar nomi</t>
  </si>
  <si>
    <t>Moliyalashtirish manbasi*</t>
  </si>
  <si>
    <t>Xarid jarayonini amalga oshirish turi</t>
  </si>
  <si>
    <t>Lot/shartnoma raqami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</si>
  <si>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</si>
  <si>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</si>
  <si>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</si>
  <si>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</si>
  <si>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* Izoh: Moliyalashtirish manbasi aniq koʻrsatiladi. Moliyalashtirish manbalari: Oʻzbekiston Respublikasining Davlat byudjeti, Davlat maqsadli jamgʻarma mablagʻlari, Oʻzbekiston Respublikasi 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</si>
  <si>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
toʻgʻrisidagi nizomga </t>
  </si>
  <si>
    <t>5-ILOVA</t>
  </si>
  <si>
    <t>6-ILOVA</t>
  </si>
  <si>
    <t>Tadbir nomi</t>
  </si>
  <si>
    <t>Shartnomaning umumiy qiymati</t>
  </si>
  <si>
    <t>(ming soʻm)</t>
  </si>
  <si>
    <t xml:space="preserve">Byudjet jarayonining ochiqligini taʼminlash maqsadida rasmiy 
veb-saytlarda maʼlumotlarni joylashtirish tartibi 
toʻgʻrisidagi nizomga </t>
  </si>
  <si>
    <t>7-ILOVA</t>
  </si>
  <si>
    <t>Birinchi darajali byudjet mablagʻlari taqsimlovchi nomi*</t>
  </si>
  <si>
    <t>Obyekt soni</t>
  </si>
  <si>
    <t>Rejalashtirilgan mablagʻ</t>
  </si>
  <si>
    <t>Moliyalashtiril-gan mablagʻ 
(ming soʻm)</t>
  </si>
  <si>
    <t>Bajarilgan ishlar va xarajatlarning miqdori 
(ming soʻm)</t>
  </si>
  <si>
    <t>Ajratilgan mablagʻning oʻzlashtirilishi 
(%)</t>
  </si>
  <si>
    <t>Yil boshida uchun tasdiqlangan dastur asosida (ming soʻm)</t>
  </si>
  <si>
    <t>Yil davomida qoʻshimcha ajratilgan mablagʻlar asosida (ming soʻmda)</t>
  </si>
  <si>
    <t>* Izoh: Davlat byudjeti toʻgʻrisidagi qonunda belgilangan birinchi darajali byudjet mablagʻlari taqsimlovchilar boʻyicha toʻldiriladi.</t>
  </si>
  <si>
    <t>8-ILOVA</t>
  </si>
  <si>
    <t>Obyekt nomi va manzili</t>
  </si>
  <si>
    <t>Amalga oshirish muddati</t>
  </si>
  <si>
    <t>Oʻlchov birligi</t>
  </si>
  <si>
    <t>Moliyalash-tirilgan mablagʻ (ming soʻm)</t>
  </si>
  <si>
    <t>Ajratilgan mablagʻning oʻzlash-tirilishi 
(%)</t>
  </si>
  <si>
    <t>Dasturga kiritish uchun asos</t>
  </si>
  <si>
    <t>Yil davomida qoʻshimcha ajratilgan mablagʻlar asosida (ming soʻm)</t>
  </si>
  <si>
    <t>Yangi qurilish</t>
  </si>
  <si>
    <t>Rekonstruksiya</t>
  </si>
  <si>
    <t>Jihozlash</t>
  </si>
  <si>
    <t>Keyingi yillar loyiha qidiruv ishlari uchun</t>
  </si>
  <si>
    <t>Kreditor qarzdorlikni qoplash</t>
  </si>
  <si>
    <t>Mukammal taʼmirlash</t>
  </si>
  <si>
    <t xml:space="preserve">Byudjet jarayonining ochiqligini taʼminlash maqsadida rasmiy veb-saytlarda maʼlumotlarni joylashtirish tartibi 
toʻgʻrisidagi nizomga </t>
  </si>
  <si>
    <t>9-ILOVA</t>
  </si>
  <si>
    <t xml:space="preserve">Taqdim etilgan soliq imtiyozlari </t>
  </si>
  <si>
    <t>ROʻYXATI</t>
  </si>
  <si>
    <t>Soliq turi</t>
  </si>
  <si>
    <t>Imtiyoz nomi</t>
  </si>
  <si>
    <t>Huquqiy hujjat turi</t>
  </si>
  <si>
    <t>Hujjat raqami va sanasi</t>
  </si>
  <si>
    <t>Imtiyozning amal qilish muddati</t>
  </si>
  <si>
    <t>10-ILOVA</t>
  </si>
  <si>
    <t>Hujjat turi</t>
  </si>
  <si>
    <t>Hujjat raqami</t>
  </si>
  <si>
    <t>Hujjat tasdiqlangan sana</t>
  </si>
  <si>
    <t>Hujjat nomi</t>
  </si>
  <si>
    <t>Hujjatning tuzilmaviy birligi</t>
  </si>
  <si>
    <t>Kuchga kirish sanasi</t>
  </si>
  <si>
    <t>Hujjatning amal qilish muddati</t>
  </si>
  <si>
    <t>Imtiyoz turi</t>
  </si>
  <si>
    <t>Imtiyoz berilgan soha nomi</t>
  </si>
  <si>
    <t>Bojxona toʻlovi</t>
  </si>
  <si>
    <t>Aksiz soligʻi</t>
  </si>
  <si>
    <t>QQS</t>
  </si>
  <si>
    <t>11-ILOVA</t>
  </si>
  <si>
    <t>Tadbirkorlik subyekti nomi</t>
  </si>
  <si>
    <t>STIR</t>
  </si>
  <si>
    <t>Jami imtiyoz summasi
(ming soʻm)</t>
  </si>
  <si>
    <t>12-ILOVA</t>
  </si>
  <si>
    <t>13-ILOVA</t>
  </si>
  <si>
    <t>REJASI*</t>
  </si>
  <si>
    <t>Nazorat tadbirlari mazmuni</t>
  </si>
  <si>
    <t>Oʻtkazish sanasi</t>
  </si>
  <si>
    <t>Obyektlar nomi</t>
  </si>
  <si>
    <t>* Har chorak yakunlari boʻyicha oʻtkazilgan nazorat tadbirlari natijalari yuzasidan vazirliklar va 
hududlar kesimida maʼlumot taqdim etiladi.</t>
  </si>
  <si>
    <t>14-ILOVA</t>
  </si>
  <si>
    <t>Kreditlar boʻyicha:</t>
  </si>
  <si>
    <t>Kredit oluvchilar nomi</t>
  </si>
  <si>
    <t>Joylashgan hudud (viloyat, tuman (shahar)</t>
  </si>
  <si>
    <t xml:space="preserve">Mablagʻ ajratilishidan koʻzlangan maqsad </t>
  </si>
  <si>
    <t>Ajratilgan mablagʻ</t>
  </si>
  <si>
    <t>Ajratilishi tartibi</t>
  </si>
  <si>
    <t>Ajratilgan kredit mablagʻlarining qaytarilishi</t>
  </si>
  <si>
    <t>Foiz stavkasi</t>
  </si>
  <si>
    <t>Soʻndirilishi muddati</t>
  </si>
  <si>
    <t>Asosiy qarz</t>
  </si>
  <si>
    <t>Foiz toʻlovlari</t>
  </si>
  <si>
    <t>Jarima va penyalar</t>
  </si>
  <si>
    <t>x</t>
  </si>
  <si>
    <t>Subsidiyalar boʻyicha:</t>
  </si>
  <si>
    <t>Subsidiya oluvchilar nomi</t>
  </si>
  <si>
    <t>Ajratilgan mablagʻ (ming soʻm)</t>
  </si>
  <si>
    <t>Mablagʻ ajratilishi yuzasidan asoslovchi hujjat nomi va sanasi</t>
  </si>
  <si>
    <t>Depozitlar boʻyicha</t>
  </si>
  <si>
    <t>Depozit joylashtirilgan bank nomi</t>
  </si>
  <si>
    <t>Muddati</t>
  </si>
  <si>
    <t>Foizi</t>
  </si>
  <si>
    <t>Joylashtirilgan mablagʻ (ming soʻm)</t>
  </si>
  <si>
    <t>Shartnoma raqami va sanasi</t>
  </si>
  <si>
    <t>15-ILOVA</t>
  </si>
  <si>
    <t>"Adliya organlari va muassasalarida axborot-kommunikatsiya texnologiyalarini rivojlantirish markazi" DM qoʻshimcha manbalari hisobidan xarid qilingan tovarlar 
hamda xizmatlar, qurilish, rekonstruksiya qilish va taʼmirlash ishlari olib borilayotgan obyektlar roʻyxati, shuningdek qurilish-taʼmirlash ishlarining moliyalashtirilishi toʻgʻrisida</t>
  </si>
  <si>
    <t>Qoʻshimcha manba nomi</t>
  </si>
  <si>
    <t>Shakllangan qoʻshimcha mablagʻ miqdori</t>
  </si>
  <si>
    <t>Qoʻshimcha manba hisobidan mablagʻ ajratilishi boʻyicha mahalliy davlat organining qarori</t>
  </si>
  <si>
    <t>Mablagʻ ajratilgan tashkilot</t>
  </si>
  <si>
    <t>Mablagʻ ajratilishidan koʻzlangan maqsad*</t>
  </si>
  <si>
    <t>Ajratilgan mablagʻ miqdori (ming soʻm)</t>
  </si>
  <si>
    <t>Moliyalashtirilgan mablagʻ (ming soʻm)</t>
  </si>
  <si>
    <t>Amalga oshirilgan ishlar</t>
  </si>
  <si>
    <t>raqami</t>
  </si>
  <si>
    <t>sanasi</t>
  </si>
  <si>
    <t>T/R</t>
  </si>
  <si>
    <t>* Izoh: Mahalliy davlat organining qaroriga asosan mablagʻ ajratilgan maqsadiga koʻra bir nechta 
yoʻnalishlarga yoki tashkilotlarga mablagʻ ajratilgan hollarda ushbu maqsadlar va tashkilotlar alohida qatorda aks ettiriladi.</t>
  </si>
  <si>
    <t>шт</t>
  </si>
  <si>
    <t>компл.</t>
  </si>
  <si>
    <t>Korxona STIRi yoki PINFLi</t>
  </si>
  <si>
    <t>ming soʻmda</t>
  </si>
  <si>
    <t>АКТРМ ўз маблағлари</t>
  </si>
  <si>
    <t>Электрон дукондан</t>
  </si>
  <si>
    <t>Тўғридан-тўғри</t>
  </si>
  <si>
    <t>Электронный Магазин</t>
  </si>
  <si>
    <t>YTT SAYDAXMEDOVA SHOXIDA SAYDALIYEVNA</t>
  </si>
  <si>
    <t>41108650530027</t>
  </si>
  <si>
    <t>POWER MAX GROUP MCHJ</t>
  </si>
  <si>
    <t>303055063</t>
  </si>
  <si>
    <t>Xarid qilingan tovarlar (xizmatlar) jami miqdori (hajmi) qiymati (soʻmda)</t>
  </si>
  <si>
    <t>Budjetdan mablag‘lar ajratilimaydi</t>
  </si>
  <si>
    <t xml:space="preserve"> "Adliya organlari va muassasalarida axborot-kommunikatsiya texnologiyalarini rivojlantirish markazi" DM byudjetdan ajratilgan mablagʻlarning chegaralangan miqdorining oʻz tasarrufidagi byudjet 
tashkilotlari kesimida taqsimoti toʻgʻrisida</t>
  </si>
  <si>
    <t>"Adliya organlari va muassasalarida axborot-kommunikatsiya texnologiyalarini rivojlantirish markazi" DM kapital qoʻyilmalar hisobidan amalga oshirilayotgan loyihalarning ijrosi toʻgʻrisidagi
MAʼLUMOTLAR</t>
  </si>
  <si>
    <t>"Adliya organlari va muassasalarida axborot-kommunikatsiya texnologiyalarini rivojlantirish markazi" DM tomonidan qurilish, rekonstruksiya qilish va taʼmirlash ishlari boʻyicha 
oʻtkazilgan tanlovlar (tenderlar) toʻgʻrisidagi</t>
  </si>
  <si>
    <t xml:space="preserve"> Oʻzbekiston Respublikasining Davlat byudjetidan moliyalashtiriladigan ijtimoiy va ishlab chiqarish 
infratuzilmasini rivojlantirish dasturlarining ijro etilishi toʻgʻrisidagi </t>
  </si>
  <si>
    <t xml:space="preserve"> Oʻzbekiston Respublikasining Davlat byudjetidan moliyalashtiriladigan ijtimoiy va ishlab chiqarish infratuzilmasini rivojlantirish 
dasturlarining ijro etilishi toʻgʻrisidagi </t>
  </si>
  <si>
    <t>______________ (oy) 202   -yil *</t>
  </si>
  <si>
    <t>______________ (oy) 202  -yil *</t>
  </si>
  <si>
    <t xml:space="preserve"> Tadbirkorlik subyektlariga taqdim etilgan soliq imtiyozlari toʻgʻrisida</t>
  </si>
  <si>
    <t xml:space="preserve"> Tadbirkorlik subyektlariga taqdim etilgan bojxona imtiyozlari toʻgʻrisida</t>
  </si>
  <si>
    <t xml:space="preserve"> Oʻzbekiston Respublikasining Davlat moliyaviy nazorat 
organlari tomonidan oʻtkazilgan nazorat tadbirlari yuzasidagi</t>
  </si>
  <si>
    <t xml:space="preserve"> "Adliya organlari va muassasalarida axborot-kommunikatsiya texnologiyalarini rivojlantirish markazi" DM Davlat maqsadli jamgʻarmalardan ajratilgan 
subsidiyalar, kreditlar hamda tijorat banklariga joylashtirilgan depozitlar toʻgʻrisidagi</t>
  </si>
  <si>
    <t>Система хранения данных</t>
  </si>
  <si>
    <t>COMPUTERS AND SECURITY TECHNOLOGIES</t>
  </si>
  <si>
    <t>Услуга по продаже билетов на концерты, спектакли, спортивные соревнования и иные зрелищные мероприятия</t>
  </si>
  <si>
    <t>Nurmatov Asadbek Qahramon o'g'li</t>
  </si>
  <si>
    <t xml:space="preserve">Инсон ва Қонун газетаси, Ҳуқуқ ва бурч журналига 2025 йил учун обуна </t>
  </si>
  <si>
    <t>251100363838813</t>
  </si>
  <si>
    <t>"O`ZBEKISTON RESPUBLIKASI ADLIYA VAZIRLIGI QOSHIDAGI "ADOLAT" MILLIY HUQUQIY AXBOROT MARKAZI" DAVLAT MUASSASASI</t>
  </si>
  <si>
    <t>201453166</t>
  </si>
  <si>
    <t>Салфетки бумажные</t>
  </si>
  <si>
    <t>251110083424573</t>
  </si>
  <si>
    <t>"INTERNATIONAL PAPER" MCHJ</t>
  </si>
  <si>
    <t>205247459</t>
  </si>
  <si>
    <t>пачк.</t>
  </si>
  <si>
    <t>Клавиатура</t>
  </si>
  <si>
    <t>251110083464524</t>
  </si>
  <si>
    <t>YTT NAMOZOV OYBEK TO‘LQIN O‘G‘LI</t>
  </si>
  <si>
    <t>30202996230019</t>
  </si>
  <si>
    <t>Удлинитель электрический</t>
  </si>
  <si>
    <t>251110083472127</t>
  </si>
  <si>
    <t>Набор игрушек и настольных игр</t>
  </si>
  <si>
    <t>251110083492146</t>
  </si>
  <si>
    <t>MEGAGRAND MCHJ</t>
  </si>
  <si>
    <t>311866958</t>
  </si>
  <si>
    <t>Приборы управления, приемно-контрольные и оповещатели охранные и охранно-пожарные</t>
  </si>
  <si>
    <t>251110083512814</t>
  </si>
  <si>
    <t>Кофе без кофеина</t>
  </si>
  <si>
    <t>251110083562911</t>
  </si>
  <si>
    <t>Ноутбук Asus TUF Gaming/(P/N FX707VV-HX122) /I7-13620H</t>
  </si>
  <si>
    <t>DIGITALGLOBE MCHJ</t>
  </si>
  <si>
    <t>Газонокосилка Makita ELM3720</t>
  </si>
  <si>
    <t>YTT ALIYEV IBROXIMJON ISROIL O‘G‘LI</t>
  </si>
  <si>
    <t>Телевизор Toshiba 50C350 UHD Smart TV</t>
  </si>
  <si>
    <t>YTT TOXIROV DIYORBEK O‘TKIRBEK O‘G‘LI</t>
  </si>
  <si>
    <t>Artel Shahrisabz S24BE Inverter</t>
  </si>
  <si>
    <t>ЧП GOOD HOPE GROUP</t>
  </si>
  <si>
    <t>Lenovo IdeaCentre AIO 27IRH9</t>
  </si>
  <si>
    <t>251110083775412</t>
  </si>
  <si>
    <t>OOO HI SOFT COMPUTERS</t>
  </si>
  <si>
    <t>302001922</t>
  </si>
  <si>
    <t>Принтер</t>
  </si>
  <si>
    <t>251110083802345</t>
  </si>
  <si>
    <t>"AXE TECHNOLOGY" хусусий корхонаси</t>
  </si>
  <si>
    <t>302190848</t>
  </si>
  <si>
    <t>Полотенце бумажное</t>
  </si>
  <si>
    <t>SPHERE MEDIC MCHJ</t>
  </si>
  <si>
    <t>упак</t>
  </si>
  <si>
    <t>Ароматизатор</t>
  </si>
  <si>
    <t>MCHJ HUMSAR TEXT</t>
  </si>
  <si>
    <t>грам</t>
  </si>
  <si>
    <t>Фильтр ФяК F4</t>
  </si>
  <si>
    <t>OOO "JIHOZVENT"</t>
  </si>
  <si>
    <t>Фильтр ФяГ G4</t>
  </si>
  <si>
    <t>Оригинальные чернила Epson 115  для принтеров L800/L805/L810/L850/L1800</t>
  </si>
  <si>
    <t>251110083775746</t>
  </si>
  <si>
    <t>YATT «XUSANOVA GAVXAR KANALEVNA»</t>
  </si>
  <si>
    <t>469696352</t>
  </si>
  <si>
    <t>Система контроля управления доступом</t>
  </si>
  <si>
    <t>251110083784031</t>
  </si>
  <si>
    <t>YTT MOTORINA AMALIYA YEVGENEVNA</t>
  </si>
  <si>
    <t>62604045960017</t>
  </si>
  <si>
    <t>компл</t>
  </si>
  <si>
    <t>251110083786464</t>
  </si>
  <si>
    <t>IT WORKS MCHJ</t>
  </si>
  <si>
    <t>306579176</t>
  </si>
  <si>
    <t>Программный продукт</t>
  </si>
  <si>
    <t>251110083809314</t>
  </si>
  <si>
    <t>ABB TECH SERVICE</t>
  </si>
  <si>
    <t>301821568</t>
  </si>
  <si>
    <t>Коврик для клавиатуры</t>
  </si>
  <si>
    <t>251110083882113</t>
  </si>
  <si>
    <t>YTT SALAXITDINOV JAXONGIR JAMSHID O‘G‘LI</t>
  </si>
  <si>
    <t>52607056590047</t>
  </si>
  <si>
    <t>Радиатор охлаждения автомобиля</t>
  </si>
  <si>
    <t>251110083898472</t>
  </si>
  <si>
    <t>YTT URUNOV SHUXRAT KARIMBAYEVICH</t>
  </si>
  <si>
    <t>32012943110035</t>
  </si>
  <si>
    <t>2025-yil III-chorakda "Adliya organlari va muassasalarida axborot-kommunikatsiya texnologiyalarini rivojlantirish markazi" DM tomonidan oʻtkazilgan tanlovlar (tenderlar) va amalga 
oshirilgan davlat xaridlari toʻgʻrisidagi</t>
  </si>
  <si>
    <t>2025-yil III-chorakda "Adliya organlari va muassasalarida axborot-kommunikatsiya texnologiyalarini rivojlantirish markazi" DM tomonidan asosiy vositalar xarid qilish uchun oʻtkazilgan tanlovlar (tenderlar) va amalga oshirilgan davlat xaridlari toʻgʻrisidagi</t>
  </si>
  <si>
    <t>2025-yil III-chorakda "Adliya organlari va muassasalarida axborot-kommunikatsiya texnologiyalarini rivojlantirish markazi" DM tomonidan kam baholi va tez eskiruvchi buyumlar xarid qilish uchun oʻtkazilgan tanlovlar 
(tenderlar) va amalga oshirilgan davlat xaridlari toʻgʻrisidagi</t>
  </si>
  <si>
    <t>Вода питьевая упакованная</t>
  </si>
  <si>
    <t>VITANA WATER</t>
  </si>
  <si>
    <t>203447994</t>
  </si>
  <si>
    <t>Сувенирные книги</t>
  </si>
  <si>
    <t>ASAXIY BOOKS MCHJ</t>
  </si>
  <si>
    <t>Маркер</t>
  </si>
  <si>
    <t>Chastnoe Predpriyatie MONOHROM GROUP</t>
  </si>
  <si>
    <t>Бумага туалетная</t>
  </si>
  <si>
    <t>GOLD PAPER MCHJ</t>
  </si>
  <si>
    <t>Средства моющие для туалетов и ванных комнат</t>
  </si>
  <si>
    <t>UP-TO HILL</t>
  </si>
  <si>
    <t>Чистоль</t>
  </si>
  <si>
    <t>YaTT KARIMOVA ADINAXON KUCHKARBAYEVNA</t>
  </si>
  <si>
    <t>Тряпка для очистки поверхностей</t>
  </si>
  <si>
    <t>SOBIROV DONIYORBEK ULUG‘BEK O‘G‘LI</t>
  </si>
  <si>
    <t>Перчатки резиновые хозяйственные</t>
  </si>
  <si>
    <t>OOO UMAKANSUL BUSINESS</t>
  </si>
  <si>
    <t>пар</t>
  </si>
  <si>
    <t>Кабели HDMI</t>
  </si>
  <si>
    <t>Освежитель воздуха</t>
  </si>
  <si>
    <t>KURGAN 444 MCHJ</t>
  </si>
  <si>
    <t>OOO ALL IN ONE DEAL</t>
  </si>
  <si>
    <t>Швабра</t>
  </si>
  <si>
    <t>ChP XOZ SHOP MARKET</t>
  </si>
  <si>
    <t>Комнатный увлажнитель воздуха</t>
  </si>
  <si>
    <t>YTT TUYMAYEV NURBEK OCHILOVICH</t>
  </si>
  <si>
    <t>Кронштейн настольный для монитора</t>
  </si>
  <si>
    <t>YTT ASLONOV JAHONGIR ISMATULLAYEVICH</t>
  </si>
  <si>
    <t>Наушник</t>
  </si>
  <si>
    <t>Блок питания</t>
  </si>
  <si>
    <t>Оперативная память</t>
  </si>
  <si>
    <t xml:space="preserve">YATT MUMINOVA MUAZZAM </t>
  </si>
  <si>
    <t>Видеокарта</t>
  </si>
  <si>
    <t>YTT RAXIMJONOV ABDULLOH AKBARJON O‘G‘LI</t>
  </si>
  <si>
    <t>Живые цветы закрытого типа</t>
  </si>
  <si>
    <t xml:space="preserve">IMRON FIRDAVS FARID BARAKA </t>
  </si>
  <si>
    <t>MEGAQUVVAT MCHJ</t>
  </si>
  <si>
    <t>BMGOLD</t>
  </si>
  <si>
    <t>Веб камера</t>
  </si>
  <si>
    <t>XK "VIRGO GROUP"</t>
  </si>
  <si>
    <t>Лампа светодиодная</t>
  </si>
  <si>
    <t>PUMP AND MOTOR MCHJ</t>
  </si>
  <si>
    <t>Ламинат</t>
  </si>
  <si>
    <t>NUR ZAMIN PARTNER 2022 MCHJ</t>
  </si>
  <si>
    <t>М^2</t>
  </si>
  <si>
    <t>Утеплитель</t>
  </si>
  <si>
    <t>YTT ORZIYEVA ZARNIGOR QANDIYOROVNA</t>
  </si>
  <si>
    <t>кв.метр</t>
  </si>
  <si>
    <t>Плинтус</t>
  </si>
  <si>
    <t>м</t>
  </si>
  <si>
    <t>Холодильник бытовой</t>
  </si>
  <si>
    <t>СП SAM LEADER-COMPUTERS  N</t>
  </si>
  <si>
    <t>Монитор, подключаемый к компьютеру</t>
  </si>
  <si>
    <t>YTT ABDUQAYUMOV JAVOHIRBEK TOJIPO‘LAT O‘G‘LI</t>
  </si>
  <si>
    <t>Персональный миникомпьютер</t>
  </si>
  <si>
    <t>YTT ABDULAHAYEV YUSUFJON ABDURAHIM O‘G‘LI</t>
  </si>
  <si>
    <t>Кофемашина</t>
  </si>
  <si>
    <t>YTT O‘KTAMOV JAVOHIRBEK SHUHRATOVICH</t>
  </si>
  <si>
    <t>Сетевой адаптер WiFi</t>
  </si>
  <si>
    <t xml:space="preserve"> 04.08.2025</t>
  </si>
  <si>
    <t>Кондиционер бытовой</t>
  </si>
  <si>
    <t>MAX COMPUTERS MCHJ</t>
  </si>
  <si>
    <t>Ноутбук</t>
  </si>
  <si>
    <t>Моноблок</t>
  </si>
  <si>
    <t>Персональный компьютер</t>
  </si>
  <si>
    <t>YTT HASANBOYEVA ROBIYAJON ABDUMAJID QIZI</t>
  </si>
  <si>
    <t xml:space="preserve">"Hayat bank" AJ </t>
  </si>
  <si>
    <t>03.07.2025 yil BT10645</t>
  </si>
  <si>
    <t xml:space="preserve">"Madad invest bank" ATB </t>
  </si>
  <si>
    <t>18.08.2025 yil BT11168</t>
  </si>
  <si>
    <t xml:space="preserve">"Davr bank" XATB </t>
  </si>
  <si>
    <t>26.08.2025 yil BT11262</t>
  </si>
  <si>
    <t>Jami: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</si>
</sst>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_-* #,##0.00\ _₽_-;\-* #,##0.00\ _₽_-;_-* &quot;-&quot;??\ _₽_-;_-@_-"/>
    <numFmt numFmtId="166" formatCode="#,##0_ ;\-#,##0\ "/>
    <numFmt numFmtId="167" formatCode="_-* #,##0\ _₽_-;\-* #,##0\ _₽_-;_-* &quot;-&quot;??\ _₽_-;_-@_-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33996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Open Sans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8" fillId="0" borderId="0" applyNumberFormat="0" applyFill="0" applyProtection="0">
      <alignment horizontal="left"/>
    </xf>
    <xf numFmtId="165" fontId="14" fillId="0" borderId="0" applyFont="0" applyFill="0" applyBorder="0" applyAlignment="0" applyProtection="0"/>
    <xf numFmtId="0" fontId="19" fillId="0" borderId="0"/>
    <xf numFmtId="165" fontId="20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6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1" applyFill="1" applyBorder="1" applyAlignment="1">
      <alignment horizontal="center" vertical="center" wrapText="1"/>
    </xf>
    <xf numFmtId="0" fontId="4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0" fillId="0" borderId="0" xfId="2" applyFont="1" applyAlignment="1">
      <alignment horizontal="right"/>
    </xf>
    <xf numFmtId="0" fontId="15" fillId="0" borderId="0" xfId="0" applyFont="1" applyFill="1" applyAlignment="1">
      <alignment horizontal="left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" fillId="0" borderId="1" xfId="2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0" fillId="0" borderId="0" xfId="0" applyNumberForma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5" fillId="0" borderId="1" xfId="0" applyFont="1" applyBorder="1"/>
    <xf numFmtId="0" fontId="2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43" fontId="0" fillId="0" borderId="0" xfId="2" applyFont="1" applyFill="1"/>
    <xf numFmtId="43" fontId="0" fillId="0" borderId="0" xfId="2" applyFont="1"/>
    <xf numFmtId="43" fontId="17" fillId="0" borderId="2" xfId="2" applyFont="1" applyFill="1" applyBorder="1" applyAlignment="1">
      <alignment vertical="center" wrapText="1"/>
    </xf>
    <xf numFmtId="165" fontId="0" fillId="0" borderId="0" xfId="0" applyNumberFormat="1"/>
    <xf numFmtId="43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1" fillId="0" borderId="0" xfId="0" applyFont="1"/>
    <xf numFmtId="0" fontId="9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5" fillId="0" borderId="0" xfId="0" applyNumberFormat="1" applyFont="1" applyFill="1" applyAlignment="1">
      <alignment horizontal="left" wrapText="1"/>
    </xf>
    <xf numFmtId="165" fontId="22" fillId="0" borderId="0" xfId="4" applyFont="1" applyFill="1" applyBorder="1" applyAlignment="1">
      <alignment horizontal="center" vertical="center" wrapText="1"/>
    </xf>
    <xf numFmtId="43" fontId="15" fillId="0" borderId="0" xfId="0" applyNumberFormat="1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164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5" fillId="0" borderId="10" xfId="0" applyNumberFormat="1" applyFont="1" applyFill="1" applyBorder="1" applyAlignment="1">
      <alignment horizontal="center" vertical="center" wrapText="1"/>
    </xf>
    <xf numFmtId="37" fontId="16" fillId="0" borderId="6" xfId="7" applyNumberFormat="1" applyFont="1" applyFill="1" applyBorder="1" applyAlignment="1">
      <alignment horizontal="center" vertical="center" wrapText="1"/>
    </xf>
    <xf numFmtId="14" fontId="25" fillId="0" borderId="1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26" fillId="0" borderId="10" xfId="0" applyNumberFormat="1" applyFont="1" applyFill="1" applyBorder="1" applyAlignment="1">
      <alignment horizontal="center" vertical="center" wrapText="1"/>
    </xf>
    <xf numFmtId="166" fontId="26" fillId="4" borderId="6" xfId="7" applyNumberFormat="1" applyFont="1" applyFill="1" applyBorder="1" applyAlignment="1">
      <alignment horizontal="center" vertical="center" wrapText="1"/>
    </xf>
    <xf numFmtId="14" fontId="25" fillId="0" borderId="6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37" fontId="16" fillId="0" borderId="0" xfId="7" applyNumberFormat="1" applyFont="1" applyFill="1" applyBorder="1" applyAlignment="1">
      <alignment horizontal="center" vertical="center" wrapText="1"/>
    </xf>
    <xf numFmtId="37" fontId="16" fillId="4" borderId="0" xfId="7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center" vertical="center" wrapText="1"/>
    </xf>
    <xf numFmtId="43" fontId="1" fillId="4" borderId="1" xfId="2" applyFont="1" applyFill="1" applyBorder="1" applyAlignment="1">
      <alignment vertical="center" wrapText="1"/>
    </xf>
    <xf numFmtId="1" fontId="0" fillId="0" borderId="10" xfId="0" applyNumberFormat="1" applyFont="1" applyFill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1" fontId="25" fillId="4" borderId="10" xfId="0" applyNumberFormat="1" applyFont="1" applyFill="1" applyBorder="1" applyAlignment="1">
      <alignment horizontal="center" vertical="center" wrapText="1"/>
    </xf>
    <xf numFmtId="1" fontId="0" fillId="4" borderId="10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165" fontId="25" fillId="0" borderId="10" xfId="4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14" fontId="16" fillId="0" borderId="13" xfId="0" applyNumberFormat="1" applyFont="1" applyFill="1" applyBorder="1" applyAlignment="1">
      <alignment horizontal="center" vertical="center" wrapText="1"/>
    </xf>
    <xf numFmtId="1" fontId="16" fillId="0" borderId="1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" fontId="25" fillId="0" borderId="13" xfId="0" applyNumberFormat="1" applyFont="1" applyFill="1" applyBorder="1" applyAlignment="1">
      <alignment horizontal="center" vertical="center" wrapText="1"/>
    </xf>
    <xf numFmtId="37" fontId="16" fillId="0" borderId="3" xfId="7" applyNumberFormat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43" fontId="1" fillId="4" borderId="6" xfId="2" applyFont="1" applyFill="1" applyBorder="1" applyAlignment="1">
      <alignment vertical="center" wrapText="1"/>
    </xf>
    <xf numFmtId="3" fontId="16" fillId="0" borderId="10" xfId="0" applyNumberFormat="1" applyFont="1" applyFill="1" applyBorder="1" applyAlignment="1">
      <alignment wrapText="1"/>
    </xf>
    <xf numFmtId="3" fontId="16" fillId="0" borderId="6" xfId="0" applyNumberFormat="1" applyFont="1" applyFill="1" applyBorder="1" applyAlignment="1">
      <alignment wrapText="1"/>
    </xf>
    <xf numFmtId="165" fontId="25" fillId="0" borderId="10" xfId="4" applyFont="1" applyFill="1" applyBorder="1" applyAlignment="1">
      <alignment wrapText="1"/>
    </xf>
    <xf numFmtId="0" fontId="2" fillId="4" borderId="6" xfId="5" applyFont="1" applyFill="1" applyBorder="1" applyAlignment="1">
      <alignment horizontal="left" vertical="center" wrapText="1"/>
    </xf>
    <xf numFmtId="0" fontId="2" fillId="4" borderId="6" xfId="5" applyFont="1" applyFill="1" applyBorder="1" applyAlignment="1">
      <alignment horizontal="center" vertical="center" wrapText="1"/>
    </xf>
    <xf numFmtId="167" fontId="2" fillId="4" borderId="6" xfId="4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/>
    </xf>
    <xf numFmtId="165" fontId="15" fillId="3" borderId="8" xfId="0" applyNumberFormat="1" applyFont="1" applyFill="1" applyBorder="1" applyAlignment="1">
      <alignment horizontal="center"/>
    </xf>
    <xf numFmtId="165" fontId="15" fillId="3" borderId="9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3" fontId="23" fillId="2" borderId="1" xfId="2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4" borderId="7" xfId="5" applyFont="1" applyFill="1" applyBorder="1" applyAlignment="1">
      <alignment horizontal="center" vertical="center" wrapText="1"/>
    </xf>
    <xf numFmtId="0" fontId="2" fillId="4" borderId="8" xfId="5" applyFont="1" applyFill="1" applyBorder="1" applyAlignment="1">
      <alignment horizontal="center" vertical="center" wrapText="1"/>
    </xf>
    <xf numFmtId="0" fontId="2" fillId="4" borderId="9" xfId="5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4" fontId="16" fillId="0" borderId="12" xfId="0" applyNumberFormat="1" applyFont="1" applyFill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3"/>
    <cellStyle name="Обычный 2 2" xfId="5"/>
    <cellStyle name="Финансовый" xfId="2" builtinId="3"/>
    <cellStyle name="Финансовый 2" xfId="4"/>
    <cellStyle name="Финансовый 2 3" xfId="6"/>
    <cellStyle name="Финансовый 3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scrollText(5421891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D23"/>
  <sheetViews>
    <sheetView tabSelected="1" workbookViewId="0">
      <selection activeCell="F8" sqref="F8:F12"/>
    </sheetView>
  </sheetViews>
  <sheetFormatPr defaultRowHeight="15"/>
  <cols>
    <col min="1" max="1" width="7.85546875" customWidth="1"/>
    <col min="2" max="2" width="19.140625" customWidth="1"/>
    <col min="3" max="3" width="65.7109375" customWidth="1"/>
    <col min="4" max="4" width="31.7109375" customWidth="1"/>
  </cols>
  <sheetData>
    <row r="3" spans="1:4" ht="53.25" customHeight="1">
      <c r="A3" s="109" t="s">
        <v>9</v>
      </c>
      <c r="B3" s="110"/>
      <c r="C3" s="110"/>
      <c r="D3" s="110"/>
    </row>
    <row r="4" spans="1:4" ht="37.5" customHeight="1">
      <c r="A4" s="111" t="s">
        <v>10</v>
      </c>
      <c r="B4" s="111"/>
      <c r="C4" s="111"/>
      <c r="D4" s="111"/>
    </row>
    <row r="8" spans="1:4" ht="44.25" customHeight="1">
      <c r="A8" s="1" t="s">
        <v>11</v>
      </c>
      <c r="B8" s="1" t="s">
        <v>12</v>
      </c>
      <c r="C8" s="1" t="s">
        <v>13</v>
      </c>
      <c r="D8" s="1" t="s">
        <v>14</v>
      </c>
    </row>
    <row r="9" spans="1:4" ht="25.5">
      <c r="A9" s="16">
        <v>1</v>
      </c>
      <c r="B9" s="2" t="s">
        <v>15</v>
      </c>
      <c r="C9" s="27" t="s">
        <v>16</v>
      </c>
      <c r="D9" s="3" t="s">
        <v>17</v>
      </c>
    </row>
    <row r="10" spans="1:4" ht="25.5">
      <c r="A10" s="16">
        <v>2</v>
      </c>
      <c r="B10" s="2" t="s">
        <v>18</v>
      </c>
      <c r="C10" s="3" t="s">
        <v>19</v>
      </c>
      <c r="D10" s="3" t="s">
        <v>20</v>
      </c>
    </row>
    <row r="11" spans="1:4" ht="25.5">
      <c r="A11" s="16">
        <v>3</v>
      </c>
      <c r="B11" s="2" t="s">
        <v>21</v>
      </c>
      <c r="C11" s="3" t="s">
        <v>22</v>
      </c>
      <c r="D11" s="3" t="s">
        <v>20</v>
      </c>
    </row>
    <row r="12" spans="1:4" ht="25.5">
      <c r="A12" s="16">
        <v>4</v>
      </c>
      <c r="B12" s="2" t="s">
        <v>23</v>
      </c>
      <c r="C12" s="3" t="s">
        <v>24</v>
      </c>
      <c r="D12" s="3" t="s">
        <v>20</v>
      </c>
    </row>
    <row r="13" spans="1:4" ht="38.25">
      <c r="A13" s="16">
        <v>5</v>
      </c>
      <c r="B13" s="2" t="s">
        <v>25</v>
      </c>
      <c r="C13" s="3" t="s">
        <v>26</v>
      </c>
      <c r="D13" s="3" t="s">
        <v>20</v>
      </c>
    </row>
    <row r="14" spans="1:4" ht="25.5">
      <c r="A14" s="16">
        <v>6</v>
      </c>
      <c r="B14" s="2" t="s">
        <v>27</v>
      </c>
      <c r="C14" s="3" t="s">
        <v>28</v>
      </c>
      <c r="D14" s="3" t="s">
        <v>20</v>
      </c>
    </row>
    <row r="15" spans="1:4" ht="38.25">
      <c r="A15" s="16">
        <v>7</v>
      </c>
      <c r="B15" s="2" t="s">
        <v>29</v>
      </c>
      <c r="C15" s="3" t="s">
        <v>30</v>
      </c>
      <c r="D15" s="3" t="s">
        <v>17</v>
      </c>
    </row>
    <row r="16" spans="1:4" ht="38.25">
      <c r="A16" s="16">
        <v>8</v>
      </c>
      <c r="B16" s="2" t="s">
        <v>31</v>
      </c>
      <c r="C16" s="3" t="s">
        <v>32</v>
      </c>
      <c r="D16" s="3" t="s">
        <v>20</v>
      </c>
    </row>
    <row r="17" spans="1:4" ht="15.75">
      <c r="A17" s="16">
        <v>9</v>
      </c>
      <c r="B17" s="2" t="s">
        <v>33</v>
      </c>
      <c r="C17" s="3" t="s">
        <v>34</v>
      </c>
      <c r="D17" s="3" t="s">
        <v>20</v>
      </c>
    </row>
    <row r="18" spans="1:4" ht="15.75">
      <c r="A18" s="16">
        <v>10</v>
      </c>
      <c r="B18" s="2" t="s">
        <v>35</v>
      </c>
      <c r="C18" s="3" t="s">
        <v>34</v>
      </c>
      <c r="D18" s="3" t="s">
        <v>20</v>
      </c>
    </row>
    <row r="19" spans="1:4" ht="15.75">
      <c r="A19" s="16">
        <v>11</v>
      </c>
      <c r="B19" s="2" t="s">
        <v>36</v>
      </c>
      <c r="C19" s="3" t="s">
        <v>37</v>
      </c>
      <c r="D19" s="3" t="s">
        <v>20</v>
      </c>
    </row>
    <row r="20" spans="1:4" ht="15.75">
      <c r="A20" s="16">
        <v>12</v>
      </c>
      <c r="B20" s="2" t="s">
        <v>38</v>
      </c>
      <c r="C20" s="3" t="s">
        <v>39</v>
      </c>
      <c r="D20" s="3" t="s">
        <v>20</v>
      </c>
    </row>
    <row r="21" spans="1:4" ht="25.5">
      <c r="A21" s="16">
        <v>13</v>
      </c>
      <c r="B21" s="2" t="s">
        <v>40</v>
      </c>
      <c r="C21" s="3" t="s">
        <v>41</v>
      </c>
      <c r="D21" s="3" t="s">
        <v>17</v>
      </c>
    </row>
    <row r="22" spans="1:4" ht="25.5">
      <c r="A22" s="16">
        <v>14</v>
      </c>
      <c r="B22" s="2" t="s">
        <v>42</v>
      </c>
      <c r="C22" s="3" t="s">
        <v>43</v>
      </c>
      <c r="D22" s="3" t="s">
        <v>17</v>
      </c>
    </row>
    <row r="23" spans="1:4" ht="38.25">
      <c r="A23" s="16">
        <v>15</v>
      </c>
      <c r="B23" s="2" t="s">
        <v>44</v>
      </c>
      <c r="C23" s="3" t="s">
        <v>45</v>
      </c>
      <c r="D23" s="3" t="s">
        <v>20</v>
      </c>
    </row>
  </sheetData>
  <mergeCells count="2">
    <mergeCell ref="A3:D3"/>
    <mergeCell ref="A4:D4"/>
  </mergeCells>
  <hyperlinks>
    <hyperlink ref="A9" location="'1-илова '!A1" display="1."/>
    <hyperlink ref="A10" location="'2-илова'!A1" display="2."/>
    <hyperlink ref="A11" location="'3-илова'!A1" display="3."/>
    <hyperlink ref="A12" location="'4-илова'!A1" display="4."/>
    <hyperlink ref="A13" location="'5-илова'!A1" display="5."/>
    <hyperlink ref="A14" location="'6-илова'!A1" display="6."/>
    <hyperlink ref="A15" location="'7-илова'!A1" display="7."/>
    <hyperlink ref="A16" location="'8-илова'!A1" display="8."/>
    <hyperlink ref="A17" location="'9-илова'!A1" display="9."/>
    <hyperlink ref="A18" location="'10-илова'!A1" display="10."/>
    <hyperlink ref="A19" location="'11-илова'!A1" display="11."/>
    <hyperlink ref="A20" location="'12-илова'!A1" display="12."/>
    <hyperlink ref="A21" location="'13-илова'!A1" display="13."/>
    <hyperlink ref="A22" location="'14-илова'!A1" display="14."/>
    <hyperlink ref="A23" location="'15-илова'!A1" display="15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6"/>
  <sheetViews>
    <sheetView workbookViewId="0">
      <selection activeCell="H17" sqref="H17"/>
    </sheetView>
  </sheetViews>
  <sheetFormatPr defaultRowHeight="15"/>
  <cols>
    <col min="2" max="2" width="16.140625" customWidth="1"/>
    <col min="3" max="3" width="14" customWidth="1"/>
    <col min="4" max="4" width="15.5703125" customWidth="1"/>
    <col min="5" max="5" width="18.140625" customWidth="1"/>
    <col min="6" max="6" width="24.28515625" customWidth="1"/>
  </cols>
  <sheetData>
    <row r="1" spans="1:7" ht="63.75" customHeight="1">
      <c r="E1" s="122" t="s">
        <v>130</v>
      </c>
      <c r="F1" s="122"/>
      <c r="G1" s="11"/>
    </row>
    <row r="2" spans="1:7">
      <c r="E2" s="137" t="s">
        <v>131</v>
      </c>
      <c r="F2" s="137"/>
      <c r="G2" s="17"/>
    </row>
    <row r="4" spans="1:7" ht="15.75">
      <c r="A4" s="114" t="s">
        <v>132</v>
      </c>
      <c r="B4" s="114"/>
      <c r="C4" s="114"/>
      <c r="D4" s="114"/>
      <c r="E4" s="114"/>
      <c r="F4" s="114"/>
    </row>
    <row r="5" spans="1:7" ht="15.75">
      <c r="A5" s="115" t="s">
        <v>133</v>
      </c>
      <c r="B5" s="115"/>
      <c r="C5" s="115"/>
      <c r="D5" s="115"/>
      <c r="E5" s="115"/>
      <c r="F5" s="115"/>
    </row>
    <row r="6" spans="1:7" ht="15.75">
      <c r="A6" s="151" t="s">
        <v>220</v>
      </c>
      <c r="B6" s="151"/>
      <c r="C6" s="151"/>
      <c r="D6" s="151"/>
      <c r="E6" s="151"/>
      <c r="F6" s="151"/>
    </row>
    <row r="7" spans="1:7" ht="31.5">
      <c r="A7" s="8" t="s">
        <v>11</v>
      </c>
      <c r="B7" s="8" t="s">
        <v>134</v>
      </c>
      <c r="C7" s="8" t="s">
        <v>135</v>
      </c>
      <c r="D7" s="8" t="s">
        <v>136</v>
      </c>
      <c r="E7" s="8" t="s">
        <v>137</v>
      </c>
      <c r="F7" s="8" t="s">
        <v>138</v>
      </c>
    </row>
    <row r="8" spans="1:7">
      <c r="A8" s="10"/>
      <c r="B8" s="10"/>
      <c r="C8" s="10"/>
      <c r="D8" s="19"/>
      <c r="E8" s="19"/>
      <c r="F8" s="19"/>
    </row>
    <row r="9" spans="1:7">
      <c r="A9" s="10"/>
      <c r="B9" s="10"/>
      <c r="C9" s="10"/>
      <c r="D9" s="19"/>
      <c r="E9" s="19"/>
      <c r="F9" s="19"/>
    </row>
    <row r="10" spans="1:7">
      <c r="A10" s="10"/>
      <c r="B10" s="10"/>
      <c r="C10" s="10"/>
      <c r="D10" s="19"/>
      <c r="E10" s="19"/>
      <c r="F10" s="19"/>
    </row>
    <row r="11" spans="1:7">
      <c r="A11" s="10"/>
      <c r="B11" s="10"/>
      <c r="C11" s="10"/>
      <c r="D11" s="19"/>
      <c r="E11" s="19"/>
      <c r="F11" s="19"/>
    </row>
    <row r="12" spans="1:7">
      <c r="A12" s="10"/>
      <c r="B12" s="10"/>
      <c r="C12" s="10"/>
      <c r="D12" s="19"/>
      <c r="E12" s="19"/>
      <c r="F12" s="19"/>
    </row>
    <row r="13" spans="1:7">
      <c r="A13" s="10"/>
      <c r="B13" s="10"/>
      <c r="C13" s="10"/>
      <c r="D13" s="19"/>
      <c r="E13" s="19"/>
      <c r="F13" s="19"/>
    </row>
    <row r="14" spans="1:7">
      <c r="A14" s="10"/>
      <c r="B14" s="10"/>
      <c r="C14" s="10"/>
      <c r="D14" s="19"/>
      <c r="E14" s="19"/>
      <c r="F14" s="19"/>
    </row>
    <row r="15" spans="1:7">
      <c r="A15" s="10"/>
      <c r="B15" s="10"/>
      <c r="C15" s="10"/>
      <c r="D15" s="19"/>
      <c r="E15" s="19"/>
      <c r="F15" s="19"/>
    </row>
    <row r="16" spans="1:7">
      <c r="A16" s="10"/>
      <c r="B16" s="10"/>
      <c r="C16" s="10"/>
      <c r="D16" s="19"/>
      <c r="E16" s="19"/>
      <c r="F16" s="19"/>
    </row>
  </sheetData>
  <mergeCells count="5">
    <mergeCell ref="A4:F4"/>
    <mergeCell ref="A5:F5"/>
    <mergeCell ref="A6:F6"/>
    <mergeCell ref="E1:F1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"/>
  <sheetViews>
    <sheetView workbookViewId="0">
      <selection activeCell="A6" sqref="A6:L6"/>
    </sheetView>
  </sheetViews>
  <sheetFormatPr defaultRowHeight="15"/>
  <cols>
    <col min="3" max="3" width="12" customWidth="1"/>
    <col min="4" max="4" width="17.5703125" customWidth="1"/>
    <col min="5" max="5" width="12.28515625" customWidth="1"/>
    <col min="6" max="6" width="14.42578125" customWidth="1"/>
    <col min="7" max="7" width="12.42578125" customWidth="1"/>
    <col min="8" max="8" width="15.85546875" customWidth="1"/>
    <col min="9" max="9" width="13.5703125" customWidth="1"/>
    <col min="12" max="12" width="13.85546875" customWidth="1"/>
  </cols>
  <sheetData>
    <row r="1" spans="1:12" ht="69" customHeight="1">
      <c r="I1" s="122" t="s">
        <v>130</v>
      </c>
      <c r="J1" s="122"/>
      <c r="K1" s="122"/>
      <c r="L1" s="122"/>
    </row>
    <row r="2" spans="1:12">
      <c r="I2" s="137" t="s">
        <v>139</v>
      </c>
      <c r="J2" s="137"/>
      <c r="K2" s="137"/>
      <c r="L2" s="137"/>
    </row>
    <row r="4" spans="1:12" ht="15.75">
      <c r="A4" s="114" t="s">
        <v>132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ht="15.75">
      <c r="A5" s="115" t="s">
        <v>133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6" spans="1:12" ht="15.75">
      <c r="A6" s="152" t="s">
        <v>221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ht="46.5" customHeight="1">
      <c r="A7" s="124" t="s">
        <v>11</v>
      </c>
      <c r="B7" s="124" t="s">
        <v>140</v>
      </c>
      <c r="C7" s="124" t="s">
        <v>141</v>
      </c>
      <c r="D7" s="124" t="s">
        <v>142</v>
      </c>
      <c r="E7" s="124" t="s">
        <v>143</v>
      </c>
      <c r="F7" s="124" t="s">
        <v>144</v>
      </c>
      <c r="G7" s="124" t="s">
        <v>145</v>
      </c>
      <c r="H7" s="124" t="s">
        <v>146</v>
      </c>
      <c r="I7" s="124" t="s">
        <v>147</v>
      </c>
      <c r="J7" s="124"/>
      <c r="K7" s="124"/>
      <c r="L7" s="124" t="s">
        <v>148</v>
      </c>
    </row>
    <row r="8" spans="1:12" ht="31.5">
      <c r="A8" s="124"/>
      <c r="B8" s="124"/>
      <c r="C8" s="124"/>
      <c r="D8" s="124"/>
      <c r="E8" s="124"/>
      <c r="F8" s="124"/>
      <c r="G8" s="124"/>
      <c r="H8" s="124"/>
      <c r="I8" s="8" t="s">
        <v>149</v>
      </c>
      <c r="J8" s="8" t="s">
        <v>150</v>
      </c>
      <c r="K8" s="8" t="s">
        <v>151</v>
      </c>
      <c r="L8" s="124"/>
    </row>
    <row r="9" spans="1:12">
      <c r="A9" s="10"/>
      <c r="B9" s="10"/>
      <c r="C9" s="10"/>
      <c r="D9" s="19"/>
      <c r="E9" s="19"/>
      <c r="F9" s="19"/>
      <c r="G9" s="19"/>
      <c r="H9" s="19"/>
      <c r="I9" s="19"/>
      <c r="J9" s="19"/>
      <c r="K9" s="19"/>
      <c r="L9" s="19"/>
    </row>
    <row r="10" spans="1:12">
      <c r="A10" s="10"/>
      <c r="B10" s="10"/>
      <c r="C10" s="10"/>
      <c r="D10" s="19"/>
      <c r="E10" s="19"/>
      <c r="F10" s="19"/>
      <c r="G10" s="19"/>
      <c r="H10" s="19"/>
      <c r="I10" s="19"/>
      <c r="J10" s="19"/>
      <c r="K10" s="19"/>
      <c r="L10" s="19"/>
    </row>
    <row r="11" spans="1:12">
      <c r="A11" s="10"/>
      <c r="B11" s="10"/>
      <c r="C11" s="10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0"/>
      <c r="B12" s="10"/>
      <c r="C12" s="10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0"/>
      <c r="B13" s="10"/>
      <c r="C13" s="10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0"/>
      <c r="B14" s="10"/>
      <c r="C14" s="10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0"/>
      <c r="B15" s="10"/>
      <c r="C15" s="10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0"/>
      <c r="B16" s="10"/>
      <c r="C16" s="10"/>
      <c r="D16" s="19"/>
      <c r="E16" s="19"/>
      <c r="F16" s="19"/>
      <c r="G16" s="19"/>
      <c r="H16" s="19"/>
      <c r="I16" s="19"/>
      <c r="J16" s="19"/>
      <c r="K16" s="19"/>
      <c r="L16" s="19"/>
    </row>
  </sheetData>
  <mergeCells count="15">
    <mergeCell ref="I1:L1"/>
    <mergeCell ref="I2:L2"/>
    <mergeCell ref="G7:G8"/>
    <mergeCell ref="H7:H8"/>
    <mergeCell ref="I7:K7"/>
    <mergeCell ref="L7:L8"/>
    <mergeCell ref="A4:L4"/>
    <mergeCell ref="A5:L5"/>
    <mergeCell ref="A6:L6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B9" sqref="B9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152</v>
      </c>
      <c r="E2" s="17"/>
      <c r="F2" s="17"/>
      <c r="G2" s="17"/>
    </row>
    <row r="4" spans="1:7" ht="37.5" customHeight="1">
      <c r="A4" s="114" t="s">
        <v>222</v>
      </c>
      <c r="B4" s="114"/>
      <c r="C4" s="114"/>
      <c r="D4" s="114"/>
    </row>
    <row r="5" spans="1:7" ht="15.75">
      <c r="A5" s="152" t="s">
        <v>48</v>
      </c>
      <c r="B5" s="152"/>
      <c r="C5" s="152"/>
      <c r="D5" s="152"/>
    </row>
    <row r="6" spans="1:7" ht="15.75">
      <c r="A6" s="151"/>
      <c r="B6" s="151"/>
      <c r="C6" s="151"/>
      <c r="D6" s="151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6:D6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A4" sqref="A4:D4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156</v>
      </c>
      <c r="E2" s="17"/>
      <c r="F2" s="17"/>
      <c r="G2" s="17"/>
    </row>
    <row r="4" spans="1:7" ht="37.5" customHeight="1">
      <c r="A4" s="114" t="s">
        <v>223</v>
      </c>
      <c r="B4" s="114"/>
      <c r="C4" s="114"/>
      <c r="D4" s="114"/>
    </row>
    <row r="5" spans="1:7" ht="15.75">
      <c r="A5" s="152" t="s">
        <v>48</v>
      </c>
      <c r="B5" s="152"/>
      <c r="C5" s="152"/>
      <c r="D5" s="152"/>
    </row>
    <row r="6" spans="1:7" ht="15.75">
      <c r="A6" s="151"/>
      <c r="B6" s="151"/>
      <c r="C6" s="151"/>
      <c r="D6" s="151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5"/>
  <sheetViews>
    <sheetView workbookViewId="0">
      <selection activeCell="C10" sqref="C10"/>
    </sheetView>
  </sheetViews>
  <sheetFormatPr defaultRowHeight="15"/>
  <cols>
    <col min="2" max="2" width="24.28515625" customWidth="1"/>
    <col min="3" max="3" width="23.140625" customWidth="1"/>
    <col min="4" max="4" width="36.5703125" customWidth="1"/>
  </cols>
  <sheetData>
    <row r="1" spans="1:4" ht="75">
      <c r="D1" s="12" t="s">
        <v>130</v>
      </c>
    </row>
    <row r="2" spans="1:4">
      <c r="D2" s="15" t="s">
        <v>157</v>
      </c>
    </row>
    <row r="4" spans="1:4" ht="30.75" customHeight="1">
      <c r="A4" s="113" t="s">
        <v>224</v>
      </c>
      <c r="B4" s="114"/>
      <c r="C4" s="114"/>
      <c r="D4" s="114"/>
    </row>
    <row r="5" spans="1:4" ht="15.75">
      <c r="A5" s="115" t="s">
        <v>48</v>
      </c>
      <c r="B5" s="115"/>
      <c r="C5" s="115"/>
      <c r="D5" s="115"/>
    </row>
    <row r="6" spans="1:4" ht="15.75">
      <c r="A6" s="115" t="s">
        <v>158</v>
      </c>
      <c r="B6" s="115"/>
      <c r="C6" s="115"/>
      <c r="D6" s="115"/>
    </row>
    <row r="7" spans="1:4">
      <c r="A7" s="5"/>
    </row>
    <row r="8" spans="1:4" ht="31.5">
      <c r="A8" s="1" t="s">
        <v>11</v>
      </c>
      <c r="B8" s="1" t="s">
        <v>159</v>
      </c>
      <c r="C8" s="1" t="s">
        <v>160</v>
      </c>
      <c r="D8" s="1" t="s">
        <v>161</v>
      </c>
    </row>
    <row r="9" spans="1:4">
      <c r="A9" s="3"/>
      <c r="B9" s="3"/>
      <c r="C9" s="3"/>
      <c r="D9" s="3"/>
    </row>
    <row r="10" spans="1:4">
      <c r="A10" s="3"/>
      <c r="B10" s="3"/>
      <c r="C10" s="3"/>
      <c r="D10" s="3"/>
    </row>
    <row r="11" spans="1:4">
      <c r="A11" s="3"/>
      <c r="B11" s="3"/>
      <c r="C11" s="3"/>
      <c r="D11" s="3"/>
    </row>
    <row r="12" spans="1:4">
      <c r="A12" s="3"/>
      <c r="B12" s="3"/>
      <c r="C12" s="3"/>
      <c r="D12" s="3"/>
    </row>
    <row r="13" spans="1:4">
      <c r="A13" s="3"/>
      <c r="B13" s="3"/>
      <c r="C13" s="3"/>
      <c r="D13" s="3"/>
    </row>
    <row r="14" spans="1:4">
      <c r="A14" s="3"/>
      <c r="B14" s="3"/>
      <c r="C14" s="3"/>
      <c r="D14" s="3"/>
    </row>
    <row r="15" spans="1:4" ht="36" customHeight="1">
      <c r="A15" s="120" t="s">
        <v>162</v>
      </c>
      <c r="B15" s="121"/>
      <c r="C15" s="121"/>
      <c r="D15" s="121"/>
    </row>
  </sheetData>
  <mergeCells count="4">
    <mergeCell ref="A15:D15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opLeftCell="A10" workbookViewId="0">
      <selection activeCell="A26" sqref="A26:B26"/>
    </sheetView>
  </sheetViews>
  <sheetFormatPr defaultRowHeight="15"/>
  <cols>
    <col min="2" max="2" width="23.42578125" bestFit="1" customWidth="1"/>
    <col min="3" max="3" width="12" customWidth="1"/>
    <col min="4" max="4" width="15.7109375" customWidth="1"/>
    <col min="5" max="5" width="20" customWidth="1"/>
    <col min="6" max="6" width="21.7109375" customWidth="1"/>
    <col min="7" max="7" width="12.5703125" customWidth="1"/>
    <col min="8" max="8" width="17.28515625" customWidth="1"/>
    <col min="9" max="9" width="11.85546875" customWidth="1"/>
    <col min="10" max="10" width="12.140625" customWidth="1"/>
    <col min="11" max="11" width="13.140625" customWidth="1"/>
  </cols>
  <sheetData>
    <row r="1" spans="1:11" ht="83.25" customHeight="1">
      <c r="I1" s="122" t="s">
        <v>130</v>
      </c>
      <c r="J1" s="122"/>
      <c r="K1" s="122"/>
    </row>
    <row r="2" spans="1:11">
      <c r="I2" s="137" t="s">
        <v>163</v>
      </c>
      <c r="J2" s="137"/>
      <c r="K2" s="137"/>
    </row>
    <row r="4" spans="1:11" ht="45" customHeight="1">
      <c r="A4" s="113" t="s">
        <v>225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18" customHeight="1">
      <c r="A5" s="115" t="s">
        <v>72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spans="1:11" ht="15.75">
      <c r="A6" s="23"/>
      <c r="B6" s="153" t="s">
        <v>164</v>
      </c>
      <c r="C6" s="153"/>
      <c r="D6" s="153"/>
      <c r="E6" s="23"/>
      <c r="F6" s="23"/>
      <c r="G6" s="23"/>
      <c r="H6" s="23"/>
      <c r="I6" s="23"/>
      <c r="J6" s="23"/>
      <c r="K6" s="23"/>
    </row>
    <row r="7" spans="1:11" ht="62.25" customHeight="1">
      <c r="A7" s="112" t="s">
        <v>11</v>
      </c>
      <c r="B7" s="112" t="s">
        <v>165</v>
      </c>
      <c r="C7" s="112" t="s">
        <v>154</v>
      </c>
      <c r="D7" s="149" t="s">
        <v>166</v>
      </c>
      <c r="E7" s="112" t="s">
        <v>167</v>
      </c>
      <c r="F7" s="1" t="s">
        <v>168</v>
      </c>
      <c r="G7" s="112" t="s">
        <v>169</v>
      </c>
      <c r="H7" s="112"/>
      <c r="I7" s="112" t="s">
        <v>170</v>
      </c>
      <c r="J7" s="112"/>
      <c r="K7" s="112"/>
    </row>
    <row r="8" spans="1:11" ht="31.5">
      <c r="A8" s="112"/>
      <c r="B8" s="112"/>
      <c r="C8" s="112"/>
      <c r="D8" s="150"/>
      <c r="E8" s="112"/>
      <c r="F8" s="1" t="s">
        <v>104</v>
      </c>
      <c r="G8" s="1" t="s">
        <v>171</v>
      </c>
      <c r="H8" s="1" t="s">
        <v>172</v>
      </c>
      <c r="I8" s="1" t="s">
        <v>173</v>
      </c>
      <c r="J8" s="1" t="s">
        <v>174</v>
      </c>
      <c r="K8" s="1" t="s">
        <v>175</v>
      </c>
    </row>
    <row r="9" spans="1:11" ht="15.75">
      <c r="A9" s="2">
        <v>1</v>
      </c>
      <c r="B9" s="3"/>
      <c r="C9" s="3"/>
      <c r="D9" s="3"/>
      <c r="E9" s="3"/>
      <c r="F9" s="3"/>
      <c r="G9" s="3"/>
      <c r="H9" s="3"/>
      <c r="I9" s="3"/>
      <c r="J9" s="3"/>
      <c r="K9" s="4"/>
    </row>
    <row r="10" spans="1:11" ht="15.75">
      <c r="A10" s="2">
        <v>2</v>
      </c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1" ht="15.75">
      <c r="A11" s="2">
        <v>3</v>
      </c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1" ht="15.75">
      <c r="A12" s="112" t="s">
        <v>57</v>
      </c>
      <c r="B12" s="112"/>
      <c r="C12" s="1" t="s">
        <v>176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</row>
    <row r="13" spans="1:1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5.75">
      <c r="A14" s="23"/>
      <c r="B14" s="26" t="s">
        <v>177</v>
      </c>
      <c r="C14" s="26"/>
      <c r="D14" s="23"/>
      <c r="E14" s="23"/>
      <c r="F14" s="23"/>
      <c r="G14" s="25"/>
      <c r="H14" s="25"/>
      <c r="I14" s="25"/>
      <c r="J14" s="25"/>
      <c r="K14" s="25"/>
    </row>
    <row r="15" spans="1:11" ht="78" customHeight="1">
      <c r="A15" s="1" t="s">
        <v>11</v>
      </c>
      <c r="B15" s="1" t="s">
        <v>178</v>
      </c>
      <c r="C15" s="1" t="s">
        <v>154</v>
      </c>
      <c r="D15" s="1" t="s">
        <v>166</v>
      </c>
      <c r="E15" s="1" t="s">
        <v>167</v>
      </c>
      <c r="F15" s="1" t="s">
        <v>179</v>
      </c>
      <c r="G15" s="112" t="s">
        <v>180</v>
      </c>
      <c r="H15" s="112"/>
      <c r="I15" s="112"/>
      <c r="J15" s="112"/>
      <c r="K15" s="112"/>
    </row>
    <row r="16" spans="1:11" ht="15.75">
      <c r="A16" s="2">
        <v>1</v>
      </c>
      <c r="B16" s="3"/>
      <c r="C16" s="3"/>
      <c r="D16" s="3"/>
      <c r="E16" s="3"/>
      <c r="F16" s="3"/>
      <c r="G16" s="157"/>
      <c r="H16" s="157"/>
      <c r="I16" s="157"/>
      <c r="J16" s="157"/>
      <c r="K16" s="157"/>
    </row>
    <row r="17" spans="1:11" ht="15.75">
      <c r="A17" s="2">
        <v>2</v>
      </c>
      <c r="B17" s="3"/>
      <c r="C17" s="3"/>
      <c r="D17" s="3"/>
      <c r="E17" s="3"/>
      <c r="F17" s="3"/>
      <c r="G17" s="157"/>
      <c r="H17" s="157"/>
      <c r="I17" s="157"/>
      <c r="J17" s="157"/>
      <c r="K17" s="157"/>
    </row>
    <row r="18" spans="1:11" ht="15.75">
      <c r="A18" s="2">
        <v>3</v>
      </c>
      <c r="B18" s="3"/>
      <c r="C18" s="3"/>
      <c r="D18" s="3"/>
      <c r="E18" s="3"/>
      <c r="F18" s="3"/>
      <c r="G18" s="157"/>
      <c r="H18" s="157"/>
      <c r="I18" s="157"/>
      <c r="J18" s="157"/>
      <c r="K18" s="157"/>
    </row>
    <row r="19" spans="1:11" ht="15.75">
      <c r="A19" s="112" t="s">
        <v>57</v>
      </c>
      <c r="B19" s="112"/>
      <c r="C19" s="1" t="s">
        <v>176</v>
      </c>
      <c r="D19" s="1">
        <v>0</v>
      </c>
      <c r="E19" s="1">
        <v>0</v>
      </c>
      <c r="F19" s="1">
        <v>0</v>
      </c>
      <c r="G19" s="147" t="s">
        <v>176</v>
      </c>
      <c r="H19" s="147"/>
      <c r="I19" s="147"/>
      <c r="J19" s="147"/>
      <c r="K19" s="147"/>
    </row>
    <row r="20" spans="1:1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ht="15.75">
      <c r="A21" s="23"/>
      <c r="B21" s="26" t="s">
        <v>181</v>
      </c>
      <c r="C21" s="26"/>
      <c r="D21" s="23"/>
      <c r="E21" s="23"/>
      <c r="F21" s="23"/>
      <c r="G21" s="25"/>
      <c r="H21" s="25"/>
      <c r="I21" s="25"/>
      <c r="J21" s="25"/>
      <c r="K21" s="25"/>
    </row>
    <row r="22" spans="1:11" ht="54.75" customHeight="1">
      <c r="A22" s="2" t="s">
        <v>11</v>
      </c>
      <c r="B22" s="2" t="s">
        <v>182</v>
      </c>
      <c r="C22" s="2" t="s">
        <v>154</v>
      </c>
      <c r="D22" s="2" t="s">
        <v>183</v>
      </c>
      <c r="E22" s="2" t="s">
        <v>184</v>
      </c>
      <c r="F22" s="2" t="s">
        <v>185</v>
      </c>
      <c r="G22" s="147" t="s">
        <v>186</v>
      </c>
      <c r="H22" s="147"/>
      <c r="I22" s="147"/>
      <c r="J22" s="147"/>
      <c r="K22" s="147"/>
    </row>
    <row r="23" spans="1:11" s="56" customFormat="1" ht="15.75">
      <c r="A23" s="54">
        <v>1</v>
      </c>
      <c r="B23" s="105" t="s">
        <v>371</v>
      </c>
      <c r="C23" s="106">
        <v>310331793</v>
      </c>
      <c r="D23" s="106">
        <v>365</v>
      </c>
      <c r="E23" s="106">
        <v>20.100000000000001</v>
      </c>
      <c r="F23" s="107">
        <v>5000000</v>
      </c>
      <c r="G23" s="154" t="s">
        <v>372</v>
      </c>
      <c r="H23" s="155"/>
      <c r="I23" s="155"/>
      <c r="J23" s="155"/>
      <c r="K23" s="156"/>
    </row>
    <row r="24" spans="1:11" s="56" customFormat="1" ht="15.75" customHeight="1">
      <c r="A24" s="54">
        <v>2</v>
      </c>
      <c r="B24" s="105" t="s">
        <v>373</v>
      </c>
      <c r="C24" s="106">
        <v>207246047</v>
      </c>
      <c r="D24" s="106">
        <v>365</v>
      </c>
      <c r="E24" s="106">
        <v>18.100000000000001</v>
      </c>
      <c r="F24" s="107">
        <v>5000000</v>
      </c>
      <c r="G24" s="154" t="s">
        <v>374</v>
      </c>
      <c r="H24" s="155"/>
      <c r="I24" s="155"/>
      <c r="J24" s="155"/>
      <c r="K24" s="156"/>
    </row>
    <row r="25" spans="1:11" s="56" customFormat="1" ht="15.75" customHeight="1">
      <c r="A25" s="54">
        <v>3</v>
      </c>
      <c r="B25" s="105" t="s">
        <v>375</v>
      </c>
      <c r="C25" s="106">
        <v>203709707</v>
      </c>
      <c r="D25" s="106">
        <v>365</v>
      </c>
      <c r="E25" s="106">
        <v>18.100000000000001</v>
      </c>
      <c r="F25" s="107">
        <v>5000000</v>
      </c>
      <c r="G25" s="154" t="s">
        <v>376</v>
      </c>
      <c r="H25" s="155"/>
      <c r="I25" s="155"/>
      <c r="J25" s="155"/>
      <c r="K25" s="156"/>
    </row>
    <row r="26" spans="1:11" ht="15.75">
      <c r="A26" s="112" t="s">
        <v>377</v>
      </c>
      <c r="B26" s="112"/>
      <c r="C26" s="3"/>
      <c r="D26" s="2">
        <v>0</v>
      </c>
      <c r="E26" s="2">
        <v>0</v>
      </c>
      <c r="F26" s="108">
        <f>SUM(F23:F25)</f>
        <v>15000000</v>
      </c>
      <c r="G26" s="147" t="s">
        <v>176</v>
      </c>
      <c r="H26" s="147"/>
      <c r="I26" s="147"/>
      <c r="J26" s="147"/>
      <c r="K26" s="147"/>
    </row>
  </sheetData>
  <mergeCells count="25">
    <mergeCell ref="A12:B12"/>
    <mergeCell ref="A7:A8"/>
    <mergeCell ref="B7:B8"/>
    <mergeCell ref="C7:C8"/>
    <mergeCell ref="E7:E8"/>
    <mergeCell ref="G15:K15"/>
    <mergeCell ref="G16:K16"/>
    <mergeCell ref="G17:K17"/>
    <mergeCell ref="G18:K18"/>
    <mergeCell ref="A19:B19"/>
    <mergeCell ref="G19:K19"/>
    <mergeCell ref="G22:K22"/>
    <mergeCell ref="G25:K25"/>
    <mergeCell ref="G24:K24"/>
    <mergeCell ref="A26:B26"/>
    <mergeCell ref="G26:K26"/>
    <mergeCell ref="G23:K23"/>
    <mergeCell ref="B6:D6"/>
    <mergeCell ref="A4:K4"/>
    <mergeCell ref="A5:K5"/>
    <mergeCell ref="D7:D8"/>
    <mergeCell ref="I1:K1"/>
    <mergeCell ref="I2:K2"/>
    <mergeCell ref="G7:H7"/>
    <mergeCell ref="I7:K7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"/>
  <sheetViews>
    <sheetView workbookViewId="0">
      <selection activeCell="K12" sqref="K12"/>
    </sheetView>
  </sheetViews>
  <sheetFormatPr defaultRowHeight="15"/>
  <cols>
    <col min="2" max="2" width="14.85546875" customWidth="1"/>
    <col min="3" max="3" width="14.42578125" customWidth="1"/>
    <col min="4" max="5" width="12.140625" customWidth="1"/>
    <col min="6" max="6" width="14.28515625" customWidth="1"/>
    <col min="7" max="7" width="18.5703125" customWidth="1"/>
    <col min="8" max="8" width="14.28515625" customWidth="1"/>
    <col min="9" max="9" width="23" customWidth="1"/>
    <col min="10" max="10" width="14.5703125" customWidth="1"/>
  </cols>
  <sheetData>
    <row r="1" spans="1:10" ht="68.25" customHeight="1">
      <c r="H1" s="122" t="s">
        <v>130</v>
      </c>
      <c r="I1" s="122"/>
      <c r="J1" s="122"/>
    </row>
    <row r="2" spans="1:10">
      <c r="H2" s="137" t="s">
        <v>187</v>
      </c>
      <c r="I2" s="137"/>
      <c r="J2" s="137"/>
    </row>
    <row r="4" spans="1:10" ht="69.75" customHeight="1">
      <c r="A4" s="113" t="s">
        <v>188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0" ht="15.75">
      <c r="A5" s="115" t="s">
        <v>48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5.75">
      <c r="A6" s="152" t="s">
        <v>221</v>
      </c>
      <c r="B6" s="152"/>
      <c r="C6" s="152"/>
      <c r="D6" s="152"/>
      <c r="E6" s="152"/>
      <c r="F6" s="152"/>
      <c r="G6" s="152"/>
      <c r="H6" s="152"/>
      <c r="I6" s="152"/>
      <c r="J6" s="152"/>
    </row>
    <row r="7" spans="1:10" ht="98.25" customHeight="1">
      <c r="A7" s="124" t="s">
        <v>199</v>
      </c>
      <c r="B7" s="124" t="s">
        <v>189</v>
      </c>
      <c r="C7" s="124" t="s">
        <v>190</v>
      </c>
      <c r="D7" s="124" t="s">
        <v>191</v>
      </c>
      <c r="E7" s="124"/>
      <c r="F7" s="124" t="s">
        <v>192</v>
      </c>
      <c r="G7" s="160" t="s">
        <v>193</v>
      </c>
      <c r="H7" s="160" t="s">
        <v>194</v>
      </c>
      <c r="I7" s="160" t="s">
        <v>195</v>
      </c>
      <c r="J7" s="124" t="s">
        <v>196</v>
      </c>
    </row>
    <row r="8" spans="1:10" ht="15.75">
      <c r="A8" s="124"/>
      <c r="B8" s="124"/>
      <c r="C8" s="124"/>
      <c r="D8" s="8" t="s">
        <v>197</v>
      </c>
      <c r="E8" s="8" t="s">
        <v>198</v>
      </c>
      <c r="F8" s="124"/>
      <c r="G8" s="161"/>
      <c r="H8" s="161"/>
      <c r="I8" s="161"/>
      <c r="J8" s="124"/>
    </row>
    <row r="9" spans="1:10" ht="15.75">
      <c r="A9" s="18">
        <v>1</v>
      </c>
      <c r="B9" s="4"/>
      <c r="C9" s="4"/>
      <c r="D9" s="4"/>
      <c r="E9" s="4"/>
      <c r="F9" s="4"/>
      <c r="G9" s="4"/>
      <c r="H9" s="4"/>
      <c r="I9" s="4"/>
      <c r="J9" s="4"/>
    </row>
    <row r="10" spans="1:10" ht="15.75">
      <c r="A10" s="18">
        <v>2</v>
      </c>
      <c r="B10" s="4"/>
      <c r="C10" s="18" t="s">
        <v>176</v>
      </c>
      <c r="D10" s="4"/>
      <c r="E10" s="4"/>
      <c r="F10" s="4"/>
      <c r="G10" s="4"/>
      <c r="H10" s="4"/>
      <c r="I10" s="4"/>
      <c r="J10" s="4"/>
    </row>
    <row r="11" spans="1:10" ht="15.75">
      <c r="A11" s="18">
        <v>3</v>
      </c>
      <c r="B11" s="4"/>
      <c r="C11" s="18" t="s">
        <v>176</v>
      </c>
      <c r="D11" s="4"/>
      <c r="E11" s="4"/>
      <c r="F11" s="4"/>
      <c r="G11" s="4"/>
      <c r="H11" s="4"/>
      <c r="I11" s="4"/>
      <c r="J11" s="4"/>
    </row>
    <row r="12" spans="1:10" ht="15.75">
      <c r="A12" s="18">
        <v>4</v>
      </c>
      <c r="B12" s="4"/>
      <c r="C12" s="18" t="s">
        <v>176</v>
      </c>
      <c r="D12" s="4"/>
      <c r="E12" s="4"/>
      <c r="F12" s="4"/>
      <c r="G12" s="4"/>
      <c r="H12" s="4"/>
      <c r="I12" s="4"/>
      <c r="J12" s="4"/>
    </row>
    <row r="13" spans="1:10" ht="15.75">
      <c r="A13" s="18">
        <v>5</v>
      </c>
      <c r="B13" s="4"/>
      <c r="C13" s="18" t="s">
        <v>176</v>
      </c>
      <c r="D13" s="4"/>
      <c r="E13" s="4"/>
      <c r="F13" s="4"/>
      <c r="G13" s="4"/>
      <c r="H13" s="4"/>
      <c r="I13" s="4"/>
      <c r="J13" s="4"/>
    </row>
    <row r="14" spans="1:10" ht="46.5" customHeight="1">
      <c r="A14" s="158" t="s">
        <v>200</v>
      </c>
      <c r="B14" s="159"/>
      <c r="C14" s="159"/>
      <c r="D14" s="159"/>
      <c r="E14" s="159"/>
      <c r="F14" s="159"/>
      <c r="G14" s="159"/>
      <c r="H14" s="159"/>
      <c r="I14" s="159"/>
      <c r="J14" s="159"/>
    </row>
  </sheetData>
  <mergeCells count="15">
    <mergeCell ref="H1:J1"/>
    <mergeCell ref="H2:J2"/>
    <mergeCell ref="J7:J8"/>
    <mergeCell ref="A14:J14"/>
    <mergeCell ref="A4:J4"/>
    <mergeCell ref="A5:J5"/>
    <mergeCell ref="A6:J6"/>
    <mergeCell ref="H7:H8"/>
    <mergeCell ref="I7:I8"/>
    <mergeCell ref="A7:A8"/>
    <mergeCell ref="B7:B8"/>
    <mergeCell ref="C7:C8"/>
    <mergeCell ref="D7:E7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"/>
  <sheetViews>
    <sheetView workbookViewId="0">
      <selection activeCell="A4" sqref="A4:G4"/>
    </sheetView>
  </sheetViews>
  <sheetFormatPr defaultRowHeight="15"/>
  <cols>
    <col min="2" max="2" width="28.5703125" customWidth="1"/>
    <col min="3" max="3" width="14.85546875" bestFit="1" customWidth="1"/>
    <col min="4" max="4" width="18.28515625" customWidth="1"/>
    <col min="5" max="5" width="20.140625" customWidth="1"/>
    <col min="6" max="6" width="23.85546875" customWidth="1"/>
    <col min="7" max="7" width="41.140625" customWidth="1"/>
  </cols>
  <sheetData>
    <row r="1" spans="1:13" ht="51" customHeight="1">
      <c r="A1" s="6"/>
      <c r="F1" s="116" t="s">
        <v>46</v>
      </c>
      <c r="G1" s="116"/>
      <c r="H1" s="13"/>
      <c r="I1" s="13"/>
      <c r="J1" s="13"/>
      <c r="K1" s="13"/>
      <c r="L1" s="13"/>
      <c r="M1" s="13"/>
    </row>
    <row r="2" spans="1:13" ht="15.75">
      <c r="A2" s="7"/>
      <c r="F2" s="116" t="s">
        <v>47</v>
      </c>
      <c r="G2" s="116"/>
    </row>
    <row r="3" spans="1:13" ht="15.75">
      <c r="A3" s="7"/>
      <c r="F3" s="14"/>
      <c r="G3" s="14"/>
    </row>
    <row r="4" spans="1:13" ht="45.75" customHeight="1">
      <c r="A4" s="113" t="s">
        <v>215</v>
      </c>
      <c r="B4" s="114"/>
      <c r="C4" s="114"/>
      <c r="D4" s="114"/>
      <c r="E4" s="114"/>
      <c r="F4" s="114"/>
      <c r="G4" s="114"/>
    </row>
    <row r="5" spans="1:13" ht="15.75">
      <c r="A5" s="115" t="s">
        <v>48</v>
      </c>
      <c r="B5" s="115"/>
      <c r="C5" s="115"/>
      <c r="D5" s="115"/>
      <c r="E5" s="115"/>
      <c r="F5" s="115"/>
      <c r="G5" s="115"/>
    </row>
    <row r="7" spans="1:13" ht="31.5" customHeight="1">
      <c r="A7" s="112" t="s">
        <v>11</v>
      </c>
      <c r="B7" s="112" t="s">
        <v>49</v>
      </c>
      <c r="C7" s="112" t="s">
        <v>50</v>
      </c>
      <c r="D7" s="112"/>
      <c r="E7" s="112"/>
      <c r="F7" s="112"/>
      <c r="G7" s="112"/>
    </row>
    <row r="8" spans="1:13" ht="15.75">
      <c r="A8" s="112"/>
      <c r="B8" s="112"/>
      <c r="C8" s="112" t="s">
        <v>51</v>
      </c>
      <c r="D8" s="112" t="s">
        <v>52</v>
      </c>
      <c r="E8" s="112"/>
      <c r="F8" s="112"/>
      <c r="G8" s="112"/>
    </row>
    <row r="9" spans="1:13" ht="47.25">
      <c r="A9" s="112"/>
      <c r="B9" s="112"/>
      <c r="C9" s="112"/>
      <c r="D9" s="1" t="s">
        <v>53</v>
      </c>
      <c r="E9" s="1" t="s">
        <v>54</v>
      </c>
      <c r="F9" s="1" t="s">
        <v>55</v>
      </c>
      <c r="G9" s="1" t="s">
        <v>56</v>
      </c>
    </row>
    <row r="10" spans="1:13" ht="15.75">
      <c r="A10" s="2">
        <v>1</v>
      </c>
      <c r="B10" s="45" t="s">
        <v>7</v>
      </c>
      <c r="C10" s="117" t="s">
        <v>214</v>
      </c>
      <c r="D10" s="118"/>
      <c r="E10" s="118"/>
      <c r="F10" s="118"/>
      <c r="G10" s="119"/>
    </row>
    <row r="11" spans="1:13" ht="15.75">
      <c r="A11" s="2">
        <v>2</v>
      </c>
      <c r="B11" s="3"/>
      <c r="C11" s="3"/>
      <c r="D11" s="3"/>
      <c r="E11" s="3"/>
      <c r="F11" s="3"/>
      <c r="G11" s="4"/>
    </row>
    <row r="12" spans="1:13" ht="15.75">
      <c r="A12" s="2">
        <v>3</v>
      </c>
      <c r="B12" s="3"/>
      <c r="C12" s="3"/>
      <c r="D12" s="3"/>
      <c r="E12" s="3"/>
      <c r="F12" s="3"/>
      <c r="G12" s="4"/>
    </row>
    <row r="13" spans="1:13" ht="15.75">
      <c r="A13" s="2" t="s">
        <v>0</v>
      </c>
      <c r="B13" s="3"/>
      <c r="C13" s="3"/>
      <c r="D13" s="3"/>
      <c r="E13" s="3"/>
      <c r="F13" s="3"/>
      <c r="G13" s="4"/>
    </row>
    <row r="14" spans="1:13" ht="15.75">
      <c r="A14" s="112" t="s">
        <v>57</v>
      </c>
      <c r="B14" s="112"/>
      <c r="C14" s="1">
        <v>0</v>
      </c>
      <c r="D14" s="1">
        <v>0</v>
      </c>
      <c r="E14" s="3"/>
      <c r="F14" s="1">
        <v>0</v>
      </c>
      <c r="G14" s="1">
        <v>0</v>
      </c>
    </row>
    <row r="17" spans="3:5">
      <c r="C17" s="52"/>
    </row>
    <row r="18" spans="3:5">
      <c r="E18" s="53"/>
    </row>
  </sheetData>
  <mergeCells count="11">
    <mergeCell ref="A14:B14"/>
    <mergeCell ref="A4:G4"/>
    <mergeCell ref="A5:G5"/>
    <mergeCell ref="F1:G1"/>
    <mergeCell ref="F2:G2"/>
    <mergeCell ref="A7:A9"/>
    <mergeCell ref="B7:B9"/>
    <mergeCell ref="C7:G7"/>
    <mergeCell ref="C8:C9"/>
    <mergeCell ref="D8:G8"/>
    <mergeCell ref="C10:G10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"/>
  <sheetViews>
    <sheetView workbookViewId="0">
      <selection activeCell="B4" sqref="B4:B5"/>
    </sheetView>
  </sheetViews>
  <sheetFormatPr defaultRowHeight="15"/>
  <cols>
    <col min="2" max="2" width="17.28515625" customWidth="1"/>
    <col min="3" max="3" width="17.7109375" customWidth="1"/>
    <col min="4" max="4" width="15" customWidth="1"/>
    <col min="5" max="5" width="18.85546875" customWidth="1"/>
    <col min="6" max="6" width="16.5703125" customWidth="1"/>
    <col min="7" max="7" width="18.42578125" customWidth="1"/>
    <col min="8" max="8" width="22.28515625" customWidth="1"/>
    <col min="9" max="9" width="28.140625" customWidth="1"/>
    <col min="10" max="10" width="26" customWidth="1"/>
  </cols>
  <sheetData>
    <row r="1" spans="1:10" ht="72" customHeight="1">
      <c r="I1" s="122" t="s">
        <v>58</v>
      </c>
      <c r="J1" s="122"/>
    </row>
    <row r="2" spans="1:10" ht="48" customHeight="1">
      <c r="A2" s="122" t="s">
        <v>216</v>
      </c>
      <c r="B2" s="122"/>
      <c r="C2" s="122"/>
      <c r="D2" s="122"/>
      <c r="E2" s="122"/>
      <c r="F2" s="122"/>
      <c r="G2" s="122"/>
      <c r="H2" s="122"/>
      <c r="I2" s="122"/>
      <c r="J2" s="122"/>
    </row>
    <row r="4" spans="1:10" ht="36.75" customHeight="1">
      <c r="A4" s="123" t="s">
        <v>11</v>
      </c>
      <c r="B4" s="112" t="s">
        <v>59</v>
      </c>
      <c r="C4" s="112" t="s">
        <v>60</v>
      </c>
      <c r="D4" s="112" t="s">
        <v>61</v>
      </c>
      <c r="E4" s="112" t="s">
        <v>62</v>
      </c>
      <c r="F4" s="124" t="s">
        <v>63</v>
      </c>
      <c r="G4" s="124"/>
      <c r="H4" s="112" t="s">
        <v>64</v>
      </c>
      <c r="I4" s="112" t="s">
        <v>65</v>
      </c>
      <c r="J4" s="112" t="s">
        <v>66</v>
      </c>
    </row>
    <row r="5" spans="1:10" ht="62.25" customHeight="1">
      <c r="A5" s="123"/>
      <c r="B5" s="112"/>
      <c r="C5" s="112"/>
      <c r="D5" s="112"/>
      <c r="E5" s="112"/>
      <c r="F5" s="8" t="s">
        <v>67</v>
      </c>
      <c r="G5" s="8" t="s">
        <v>68</v>
      </c>
      <c r="H5" s="112"/>
      <c r="I5" s="112"/>
      <c r="J5" s="112"/>
    </row>
    <row r="6" spans="1:10" ht="15.75">
      <c r="A6" s="9">
        <v>1</v>
      </c>
      <c r="B6" s="10"/>
      <c r="C6" s="10"/>
      <c r="D6" s="4"/>
      <c r="E6" s="10"/>
      <c r="F6" s="10"/>
      <c r="G6" s="10"/>
      <c r="H6" s="10"/>
      <c r="I6" s="10"/>
      <c r="J6" s="10"/>
    </row>
    <row r="7" spans="1:10" ht="15.75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</row>
    <row r="8" spans="1:10" ht="15.75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15.75">
      <c r="A9" s="9">
        <v>4</v>
      </c>
      <c r="B9" s="10"/>
      <c r="C9" s="10"/>
      <c r="D9" s="4"/>
      <c r="E9" s="10"/>
      <c r="F9" s="10"/>
      <c r="G9" s="10"/>
      <c r="H9" s="10"/>
      <c r="I9" s="10"/>
      <c r="J9" s="10"/>
    </row>
    <row r="10" spans="1:10" ht="28.5" customHeight="1">
      <c r="A10" s="120" t="s">
        <v>69</v>
      </c>
      <c r="B10" s="121"/>
      <c r="C10" s="121"/>
      <c r="D10" s="121"/>
      <c r="E10" s="121"/>
      <c r="F10" s="121"/>
      <c r="G10" s="121"/>
      <c r="H10" s="121"/>
      <c r="I10" s="121"/>
      <c r="J10" s="121"/>
    </row>
  </sheetData>
  <mergeCells count="12">
    <mergeCell ref="H4:H5"/>
    <mergeCell ref="I4:I5"/>
    <mergeCell ref="J4:J5"/>
    <mergeCell ref="A10:J10"/>
    <mergeCell ref="I1:J1"/>
    <mergeCell ref="A2:J2"/>
    <mergeCell ref="A4:A5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6"/>
  <sheetViews>
    <sheetView topLeftCell="A4" workbookViewId="0">
      <selection activeCell="E23" sqref="E23"/>
    </sheetView>
  </sheetViews>
  <sheetFormatPr defaultRowHeight="15"/>
  <cols>
    <col min="1" max="1" width="9.140625" style="36"/>
    <col min="2" max="2" width="16.7109375" style="36" customWidth="1"/>
    <col min="3" max="3" width="39.140625" style="36" customWidth="1"/>
    <col min="4" max="4" width="17.5703125" style="36" customWidth="1"/>
    <col min="5" max="5" width="17.28515625" style="49" customWidth="1"/>
    <col min="6" max="6" width="23.140625" style="36" customWidth="1"/>
    <col min="7" max="16384" width="9.140625" style="36"/>
  </cols>
  <sheetData>
    <row r="1" spans="1:8" ht="60.75" customHeight="1">
      <c r="E1" s="131" t="s">
        <v>70</v>
      </c>
      <c r="F1" s="132"/>
    </row>
    <row r="2" spans="1:8">
      <c r="E2" s="132" t="s">
        <v>71</v>
      </c>
      <c r="F2" s="132"/>
    </row>
    <row r="4" spans="1:8" ht="49.5" customHeight="1">
      <c r="A4" s="133" t="s">
        <v>302</v>
      </c>
      <c r="B4" s="134"/>
      <c r="C4" s="134"/>
      <c r="D4" s="134"/>
      <c r="E4" s="134"/>
      <c r="F4" s="134"/>
    </row>
    <row r="5" spans="1:8" ht="15.75">
      <c r="A5" s="135" t="s">
        <v>72</v>
      </c>
      <c r="B5" s="135"/>
      <c r="C5" s="135"/>
      <c r="D5" s="135"/>
      <c r="E5" s="135"/>
      <c r="F5" s="135"/>
    </row>
    <row r="6" spans="1:8">
      <c r="F6" s="65" t="s">
        <v>204</v>
      </c>
    </row>
    <row r="7" spans="1:8" ht="59.25" customHeight="1">
      <c r="A7" s="136" t="s">
        <v>11</v>
      </c>
      <c r="B7" s="136" t="s">
        <v>73</v>
      </c>
      <c r="C7" s="136" t="s">
        <v>83</v>
      </c>
      <c r="D7" s="136" t="s">
        <v>78</v>
      </c>
      <c r="E7" s="136"/>
      <c r="F7" s="136" t="s">
        <v>79</v>
      </c>
    </row>
    <row r="8" spans="1:8" ht="15.75">
      <c r="A8" s="136"/>
      <c r="B8" s="136"/>
      <c r="C8" s="136"/>
      <c r="D8" s="37" t="s">
        <v>80</v>
      </c>
      <c r="E8" s="48" t="s">
        <v>81</v>
      </c>
      <c r="F8" s="136"/>
    </row>
    <row r="9" spans="1:8" ht="15.75">
      <c r="A9" s="127">
        <v>1</v>
      </c>
      <c r="B9" s="129" t="s">
        <v>74</v>
      </c>
      <c r="C9" s="38" t="s">
        <v>84</v>
      </c>
      <c r="D9" s="67">
        <v>1</v>
      </c>
      <c r="E9" s="39">
        <v>680010</v>
      </c>
      <c r="F9" s="63" t="s">
        <v>82</v>
      </c>
    </row>
    <row r="10" spans="1:8" ht="31.5">
      <c r="A10" s="127"/>
      <c r="B10" s="129"/>
      <c r="C10" s="38" t="s">
        <v>85</v>
      </c>
      <c r="D10" s="67">
        <v>10</v>
      </c>
      <c r="E10" s="39">
        <v>118053</v>
      </c>
      <c r="F10" s="63" t="s">
        <v>82</v>
      </c>
    </row>
    <row r="11" spans="1:8" ht="15.75">
      <c r="A11" s="127"/>
      <c r="B11" s="129"/>
      <c r="C11" s="38" t="s">
        <v>86</v>
      </c>
      <c r="D11" s="66"/>
      <c r="E11" s="85"/>
      <c r="F11" s="40"/>
    </row>
    <row r="12" spans="1:8" ht="15.75">
      <c r="A12" s="127"/>
      <c r="B12" s="129"/>
      <c r="C12" s="38" t="s">
        <v>87</v>
      </c>
      <c r="D12" s="67">
        <v>22</v>
      </c>
      <c r="E12" s="85">
        <v>1604325</v>
      </c>
      <c r="F12" s="63" t="s">
        <v>82</v>
      </c>
    </row>
    <row r="13" spans="1:8" ht="15.75">
      <c r="A13" s="127">
        <v>2</v>
      </c>
      <c r="B13" s="129" t="s">
        <v>75</v>
      </c>
      <c r="C13" s="38" t="s">
        <v>84</v>
      </c>
      <c r="D13" s="67">
        <v>6</v>
      </c>
      <c r="E13" s="85">
        <v>54253</v>
      </c>
      <c r="F13" s="63" t="s">
        <v>82</v>
      </c>
    </row>
    <row r="14" spans="1:8" ht="31.5">
      <c r="A14" s="127"/>
      <c r="B14" s="129"/>
      <c r="C14" s="38" t="s">
        <v>85</v>
      </c>
      <c r="D14" s="67">
        <v>8</v>
      </c>
      <c r="E14" s="101">
        <f>195783-85452.6</f>
        <v>110330.4</v>
      </c>
      <c r="F14" s="40" t="s">
        <v>82</v>
      </c>
    </row>
    <row r="15" spans="1:8" ht="15.75">
      <c r="A15" s="127"/>
      <c r="B15" s="129"/>
      <c r="C15" s="38" t="s">
        <v>86</v>
      </c>
      <c r="D15" s="67"/>
      <c r="E15" s="85"/>
      <c r="F15" s="29"/>
      <c r="H15" s="36" t="s">
        <v>8</v>
      </c>
    </row>
    <row r="16" spans="1:8" ht="15.75">
      <c r="A16" s="127"/>
      <c r="B16" s="129"/>
      <c r="C16" s="38" t="s">
        <v>87</v>
      </c>
      <c r="D16" s="67">
        <v>3</v>
      </c>
      <c r="E16" s="85">
        <v>29879</v>
      </c>
      <c r="F16" s="40" t="s">
        <v>82</v>
      </c>
    </row>
    <row r="17" spans="1:12" ht="15.75">
      <c r="A17" s="127">
        <v>3</v>
      </c>
      <c r="B17" s="129" t="s">
        <v>76</v>
      </c>
      <c r="C17" s="46" t="s">
        <v>84</v>
      </c>
      <c r="D17" s="67">
        <v>11</v>
      </c>
      <c r="E17" s="85">
        <v>144179.4</v>
      </c>
      <c r="F17" s="40"/>
    </row>
    <row r="18" spans="1:12" ht="31.5">
      <c r="A18" s="127"/>
      <c r="B18" s="129"/>
      <c r="C18" s="46" t="s">
        <v>85</v>
      </c>
      <c r="D18" s="67">
        <v>28</v>
      </c>
      <c r="E18" s="85">
        <f>147419.8</f>
        <v>147419.79999999999</v>
      </c>
      <c r="F18" s="40" t="s">
        <v>82</v>
      </c>
    </row>
    <row r="19" spans="1:12" ht="15.75">
      <c r="A19" s="127"/>
      <c r="B19" s="129"/>
      <c r="C19" s="46" t="s">
        <v>86</v>
      </c>
      <c r="F19" s="40"/>
    </row>
    <row r="20" spans="1:12" ht="15.75">
      <c r="A20" s="127"/>
      <c r="B20" s="129"/>
      <c r="C20" s="46" t="s">
        <v>87</v>
      </c>
      <c r="D20" s="67">
        <v>4</v>
      </c>
      <c r="E20" s="85">
        <v>14939.5</v>
      </c>
      <c r="F20" s="40" t="s">
        <v>82</v>
      </c>
    </row>
    <row r="21" spans="1:12" ht="15.75">
      <c r="A21" s="127">
        <v>4</v>
      </c>
      <c r="B21" s="129" t="s">
        <v>77</v>
      </c>
      <c r="C21" s="38" t="s">
        <v>84</v>
      </c>
      <c r="D21" s="67"/>
      <c r="E21" s="85"/>
      <c r="F21" s="40" t="s">
        <v>82</v>
      </c>
    </row>
    <row r="22" spans="1:12" ht="31.5">
      <c r="A22" s="127"/>
      <c r="B22" s="129"/>
      <c r="C22" s="38" t="s">
        <v>85</v>
      </c>
      <c r="D22" s="67"/>
      <c r="E22" s="85"/>
      <c r="F22" s="40" t="s">
        <v>82</v>
      </c>
      <c r="L22" s="36" t="s">
        <v>8</v>
      </c>
    </row>
    <row r="23" spans="1:12" ht="15.75">
      <c r="A23" s="127"/>
      <c r="B23" s="129"/>
      <c r="C23" s="38" t="s">
        <v>86</v>
      </c>
      <c r="D23" s="67"/>
      <c r="E23" s="39"/>
      <c r="F23" s="40"/>
    </row>
    <row r="24" spans="1:12" ht="15.75">
      <c r="A24" s="128"/>
      <c r="B24" s="130"/>
      <c r="C24" s="58" t="s">
        <v>87</v>
      </c>
      <c r="D24" s="67"/>
      <c r="E24" s="39"/>
      <c r="F24" s="40" t="s">
        <v>82</v>
      </c>
    </row>
    <row r="25" spans="1:12" ht="15.75">
      <c r="A25" s="42"/>
      <c r="B25" s="43"/>
      <c r="C25" s="43"/>
      <c r="D25" s="44"/>
      <c r="E25" s="51">
        <f>SUM(E9:E24)</f>
        <v>2903389.0999999996</v>
      </c>
      <c r="F25" s="44"/>
    </row>
    <row r="26" spans="1:12" ht="45" customHeight="1">
      <c r="A26" s="125" t="s">
        <v>88</v>
      </c>
      <c r="B26" s="126"/>
      <c r="C26" s="126"/>
      <c r="D26" s="126"/>
      <c r="E26" s="126"/>
      <c r="F26" s="126"/>
    </row>
  </sheetData>
  <mergeCells count="18">
    <mergeCell ref="E1:F1"/>
    <mergeCell ref="E2:F2"/>
    <mergeCell ref="A4:F4"/>
    <mergeCell ref="A5:F5"/>
    <mergeCell ref="A13:A16"/>
    <mergeCell ref="B13:B16"/>
    <mergeCell ref="A7:A8"/>
    <mergeCell ref="B7:B8"/>
    <mergeCell ref="C7:C8"/>
    <mergeCell ref="D7:E7"/>
    <mergeCell ref="F7:F8"/>
    <mergeCell ref="A9:A12"/>
    <mergeCell ref="B9:B12"/>
    <mergeCell ref="A26:F26"/>
    <mergeCell ref="A21:A24"/>
    <mergeCell ref="B21:B24"/>
    <mergeCell ref="A17:A20"/>
    <mergeCell ref="B17:B2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8"/>
  <sheetViews>
    <sheetView topLeftCell="A19" workbookViewId="0">
      <selection activeCell="D31" sqref="D31"/>
    </sheetView>
  </sheetViews>
  <sheetFormatPr defaultRowHeight="15"/>
  <cols>
    <col min="1" max="1" width="9.140625" style="30"/>
    <col min="2" max="2" width="12.7109375" customWidth="1"/>
    <col min="3" max="3" width="34.85546875" customWidth="1"/>
    <col min="4" max="4" width="30" style="33" customWidth="1"/>
    <col min="5" max="5" width="23.7109375" style="33" customWidth="1"/>
    <col min="6" max="6" width="23.42578125" customWidth="1"/>
    <col min="7" max="7" width="32.85546875" customWidth="1"/>
    <col min="8" max="8" width="21.140625" customWidth="1"/>
    <col min="9" max="10" width="17" customWidth="1"/>
    <col min="11" max="12" width="17" style="50" customWidth="1"/>
    <col min="13" max="13" width="15.7109375" customWidth="1"/>
  </cols>
  <sheetData>
    <row r="1" spans="1:12">
      <c r="J1" s="122" t="s">
        <v>70</v>
      </c>
      <c r="K1" s="122"/>
      <c r="L1" s="122"/>
    </row>
    <row r="2" spans="1:12">
      <c r="J2" s="137" t="s">
        <v>89</v>
      </c>
      <c r="K2" s="137"/>
      <c r="L2" s="137"/>
    </row>
    <row r="3" spans="1:12" ht="15.75">
      <c r="A3" s="113" t="s">
        <v>303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ht="15.75">
      <c r="A4" s="138" t="s">
        <v>72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7" spans="1:12" s="30" customFormat="1" ht="15.75" customHeight="1">
      <c r="A7" s="139" t="s">
        <v>11</v>
      </c>
      <c r="B7" s="139" t="s">
        <v>73</v>
      </c>
      <c r="C7" s="139" t="s">
        <v>90</v>
      </c>
      <c r="D7" s="139" t="s">
        <v>91</v>
      </c>
      <c r="E7" s="139" t="s">
        <v>92</v>
      </c>
      <c r="F7" s="139" t="s">
        <v>93</v>
      </c>
      <c r="G7" s="142" t="s">
        <v>63</v>
      </c>
      <c r="H7" s="142"/>
      <c r="I7" s="139" t="s">
        <v>94</v>
      </c>
      <c r="J7" s="139" t="s">
        <v>95</v>
      </c>
      <c r="K7" s="141" t="s">
        <v>96</v>
      </c>
      <c r="L7" s="141" t="s">
        <v>213</v>
      </c>
    </row>
    <row r="8" spans="1:12" s="30" customFormat="1" ht="83.25" customHeight="1">
      <c r="A8" s="139"/>
      <c r="B8" s="139"/>
      <c r="C8" s="139"/>
      <c r="D8" s="139"/>
      <c r="E8" s="139"/>
      <c r="F8" s="139"/>
      <c r="G8" s="64" t="s">
        <v>97</v>
      </c>
      <c r="H8" s="62" t="s">
        <v>203</v>
      </c>
      <c r="I8" s="139"/>
      <c r="J8" s="139"/>
      <c r="K8" s="141"/>
      <c r="L8" s="141"/>
    </row>
    <row r="9" spans="1:12" s="35" customFormat="1" ht="41.25" customHeight="1">
      <c r="A9" s="94">
        <v>1</v>
      </c>
      <c r="B9" s="95">
        <v>45669</v>
      </c>
      <c r="C9" s="96" t="s">
        <v>226</v>
      </c>
      <c r="D9" s="97" t="s">
        <v>205</v>
      </c>
      <c r="E9" s="97" t="s">
        <v>206</v>
      </c>
      <c r="F9" s="96">
        <v>251110083436078</v>
      </c>
      <c r="G9" s="96" t="s">
        <v>227</v>
      </c>
      <c r="H9" s="96">
        <v>301884839</v>
      </c>
      <c r="I9" s="98" t="s">
        <v>201</v>
      </c>
      <c r="J9" s="96">
        <v>1</v>
      </c>
      <c r="K9" s="99">
        <v>680010000</v>
      </c>
      <c r="L9" s="99">
        <f>+J9*K9</f>
        <v>680010000</v>
      </c>
    </row>
    <row r="10" spans="1:12" s="35" customFormat="1" ht="33" customHeight="1">
      <c r="A10" s="100">
        <v>2</v>
      </c>
      <c r="B10" s="77">
        <v>45763</v>
      </c>
      <c r="C10" s="84" t="s">
        <v>253</v>
      </c>
      <c r="D10" s="63" t="s">
        <v>205</v>
      </c>
      <c r="E10" s="63" t="s">
        <v>208</v>
      </c>
      <c r="F10" s="84">
        <v>251110083725870</v>
      </c>
      <c r="G10" s="84" t="s">
        <v>254</v>
      </c>
      <c r="H10" s="84">
        <v>310948444</v>
      </c>
      <c r="I10" s="84" t="s">
        <v>202</v>
      </c>
      <c r="J10" s="78">
        <v>1</v>
      </c>
      <c r="K10" s="79">
        <v>14591000</v>
      </c>
      <c r="L10" s="79">
        <f t="shared" ref="L10:L15" si="0">+J10*K10</f>
        <v>14591000</v>
      </c>
    </row>
    <row r="11" spans="1:12" s="35" customFormat="1" ht="29.25" customHeight="1">
      <c r="A11" s="100">
        <v>3</v>
      </c>
      <c r="B11" s="77">
        <v>45771</v>
      </c>
      <c r="C11" s="84" t="s">
        <v>255</v>
      </c>
      <c r="D11" s="63" t="s">
        <v>205</v>
      </c>
      <c r="E11" s="63" t="s">
        <v>208</v>
      </c>
      <c r="F11" s="84">
        <v>251110083756312</v>
      </c>
      <c r="G11" s="84" t="s">
        <v>256</v>
      </c>
      <c r="H11" s="84">
        <v>32608946920012</v>
      </c>
      <c r="I11" s="84" t="s">
        <v>201</v>
      </c>
      <c r="J11" s="78">
        <v>1</v>
      </c>
      <c r="K11" s="79">
        <v>3787000</v>
      </c>
      <c r="L11" s="79">
        <f t="shared" si="0"/>
        <v>3787000</v>
      </c>
    </row>
    <row r="12" spans="1:12" s="35" customFormat="1" ht="31.5" customHeight="1">
      <c r="A12" s="100">
        <v>4</v>
      </c>
      <c r="B12" s="77">
        <v>45776</v>
      </c>
      <c r="C12" s="84" t="s">
        <v>257</v>
      </c>
      <c r="D12" s="63" t="s">
        <v>205</v>
      </c>
      <c r="E12" s="63" t="s">
        <v>208</v>
      </c>
      <c r="F12" s="84">
        <v>251110083772572</v>
      </c>
      <c r="G12" s="84" t="s">
        <v>258</v>
      </c>
      <c r="H12" s="84">
        <v>50707025180061</v>
      </c>
      <c r="I12" s="84" t="s">
        <v>201</v>
      </c>
      <c r="J12" s="78">
        <v>1</v>
      </c>
      <c r="K12" s="79">
        <v>4625000</v>
      </c>
      <c r="L12" s="79">
        <f t="shared" si="0"/>
        <v>4625000</v>
      </c>
    </row>
    <row r="13" spans="1:12" s="35" customFormat="1" ht="31.5" customHeight="1">
      <c r="A13" s="100">
        <v>5</v>
      </c>
      <c r="B13" s="77">
        <v>45776</v>
      </c>
      <c r="C13" s="70" t="s">
        <v>259</v>
      </c>
      <c r="D13" s="63" t="s">
        <v>205</v>
      </c>
      <c r="E13" s="63" t="s">
        <v>208</v>
      </c>
      <c r="F13" s="70">
        <v>251110083772706</v>
      </c>
      <c r="G13" s="70" t="s">
        <v>260</v>
      </c>
      <c r="H13" s="70">
        <v>305100299</v>
      </c>
      <c r="I13" s="70" t="s">
        <v>201</v>
      </c>
      <c r="J13" s="78">
        <v>2</v>
      </c>
      <c r="K13" s="79">
        <v>8635000</v>
      </c>
      <c r="L13" s="79">
        <f t="shared" si="0"/>
        <v>17270000</v>
      </c>
    </row>
    <row r="14" spans="1:12" s="35" customFormat="1" ht="31.5" customHeight="1">
      <c r="A14" s="100">
        <v>6</v>
      </c>
      <c r="B14" s="77">
        <v>45776</v>
      </c>
      <c r="C14" s="70" t="s">
        <v>261</v>
      </c>
      <c r="D14" s="63" t="s">
        <v>205</v>
      </c>
      <c r="E14" s="63" t="s">
        <v>208</v>
      </c>
      <c r="F14" s="70" t="s">
        <v>262</v>
      </c>
      <c r="G14" s="70" t="s">
        <v>263</v>
      </c>
      <c r="H14" s="70" t="s">
        <v>264</v>
      </c>
      <c r="I14" s="70" t="s">
        <v>201</v>
      </c>
      <c r="J14" s="78">
        <v>1</v>
      </c>
      <c r="K14" s="79">
        <v>10380000</v>
      </c>
      <c r="L14" s="79">
        <f t="shared" si="0"/>
        <v>10380000</v>
      </c>
    </row>
    <row r="15" spans="1:12" s="35" customFormat="1" ht="31.5" customHeight="1">
      <c r="A15" s="100">
        <v>7</v>
      </c>
      <c r="B15" s="77">
        <v>45784</v>
      </c>
      <c r="C15" s="70" t="s">
        <v>265</v>
      </c>
      <c r="D15" s="63" t="s">
        <v>205</v>
      </c>
      <c r="E15" s="63" t="s">
        <v>208</v>
      </c>
      <c r="F15" s="70" t="s">
        <v>266</v>
      </c>
      <c r="G15" s="70" t="s">
        <v>267</v>
      </c>
      <c r="H15" s="70" t="s">
        <v>268</v>
      </c>
      <c r="I15" s="70" t="s">
        <v>202</v>
      </c>
      <c r="J15" s="78">
        <v>1</v>
      </c>
      <c r="K15" s="79">
        <v>3600000</v>
      </c>
      <c r="L15" s="79">
        <f t="shared" si="0"/>
        <v>3600000</v>
      </c>
    </row>
    <row r="16" spans="1:12" s="35" customFormat="1" ht="31.5" customHeight="1">
      <c r="A16" s="100">
        <v>8</v>
      </c>
      <c r="B16" s="77">
        <v>45842</v>
      </c>
      <c r="C16" s="86" t="s">
        <v>355</v>
      </c>
      <c r="D16" s="63" t="s">
        <v>205</v>
      </c>
      <c r="E16" s="63" t="s">
        <v>208</v>
      </c>
      <c r="F16" s="70">
        <v>251110084013572</v>
      </c>
      <c r="G16" s="70" t="s">
        <v>356</v>
      </c>
      <c r="H16" s="70" t="s">
        <v>307</v>
      </c>
      <c r="I16" s="70" t="s">
        <v>201</v>
      </c>
      <c r="J16" s="92">
        <v>1</v>
      </c>
      <c r="K16" s="79">
        <f>+L16/J16</f>
        <v>5938350</v>
      </c>
      <c r="L16" s="93">
        <v>5938350</v>
      </c>
    </row>
    <row r="17" spans="1:12" s="35" customFormat="1" ht="31.5" customHeight="1">
      <c r="A17" s="100">
        <v>9</v>
      </c>
      <c r="B17" s="77">
        <v>45847</v>
      </c>
      <c r="C17" s="86" t="s">
        <v>357</v>
      </c>
      <c r="D17" s="63" t="s">
        <v>205</v>
      </c>
      <c r="E17" s="63" t="s">
        <v>208</v>
      </c>
      <c r="F17" s="70">
        <v>251110084013572</v>
      </c>
      <c r="G17" s="70" t="s">
        <v>358</v>
      </c>
      <c r="H17" s="70" t="s">
        <v>307</v>
      </c>
      <c r="I17" s="70" t="s">
        <v>201</v>
      </c>
      <c r="J17" s="92">
        <v>3</v>
      </c>
      <c r="K17" s="79">
        <f t="shared" ref="K17:K26" si="1">+L17/J17</f>
        <v>4150000</v>
      </c>
      <c r="L17" s="93">
        <v>12450000</v>
      </c>
    </row>
    <row r="18" spans="1:12" s="35" customFormat="1" ht="31.5" customHeight="1">
      <c r="A18" s="100">
        <v>10</v>
      </c>
      <c r="B18" s="77">
        <v>45852</v>
      </c>
      <c r="C18" s="70" t="s">
        <v>359</v>
      </c>
      <c r="D18" s="63" t="s">
        <v>205</v>
      </c>
      <c r="E18" s="63" t="s">
        <v>208</v>
      </c>
      <c r="F18" s="70">
        <v>251110084042785</v>
      </c>
      <c r="G18" s="70" t="s">
        <v>360</v>
      </c>
      <c r="H18" s="70" t="s">
        <v>307</v>
      </c>
      <c r="I18" s="70" t="s">
        <v>202</v>
      </c>
      <c r="J18" s="92">
        <v>2</v>
      </c>
      <c r="K18" s="79">
        <f t="shared" si="1"/>
        <v>19815000</v>
      </c>
      <c r="L18" s="93">
        <v>39630000</v>
      </c>
    </row>
    <row r="19" spans="1:12" s="35" customFormat="1" ht="31.5" customHeight="1">
      <c r="A19" s="100">
        <v>11</v>
      </c>
      <c r="B19" s="77">
        <v>45852</v>
      </c>
      <c r="C19" s="70" t="s">
        <v>361</v>
      </c>
      <c r="D19" s="63" t="s">
        <v>205</v>
      </c>
      <c r="E19" s="63" t="s">
        <v>208</v>
      </c>
      <c r="F19" s="70">
        <v>251110084043893</v>
      </c>
      <c r="G19" s="70" t="s">
        <v>362</v>
      </c>
      <c r="H19" s="70" t="s">
        <v>307</v>
      </c>
      <c r="I19" s="70" t="s">
        <v>201</v>
      </c>
      <c r="J19" s="92">
        <v>1</v>
      </c>
      <c r="K19" s="79">
        <f t="shared" si="1"/>
        <v>6710000</v>
      </c>
      <c r="L19" s="93">
        <v>6710000</v>
      </c>
    </row>
    <row r="20" spans="1:12" s="35" customFormat="1" ht="31.5" customHeight="1">
      <c r="A20" s="100">
        <v>12</v>
      </c>
      <c r="B20" s="77">
        <v>45860</v>
      </c>
      <c r="C20" s="70" t="s">
        <v>363</v>
      </c>
      <c r="D20" s="63" t="s">
        <v>205</v>
      </c>
      <c r="E20" s="63" t="s">
        <v>208</v>
      </c>
      <c r="F20" s="70">
        <v>251110084069578</v>
      </c>
      <c r="G20" s="70" t="s">
        <v>362</v>
      </c>
      <c r="H20" s="70" t="s">
        <v>307</v>
      </c>
      <c r="I20" s="70" t="s">
        <v>201</v>
      </c>
      <c r="J20" s="92">
        <v>2</v>
      </c>
      <c r="K20" s="79">
        <f t="shared" si="1"/>
        <v>1440000</v>
      </c>
      <c r="L20" s="93">
        <v>2880000</v>
      </c>
    </row>
    <row r="21" spans="1:12" s="35" customFormat="1" ht="31.5" customHeight="1">
      <c r="A21" s="100">
        <v>13</v>
      </c>
      <c r="B21" s="77" t="s">
        <v>364</v>
      </c>
      <c r="C21" s="70" t="s">
        <v>365</v>
      </c>
      <c r="D21" s="63" t="s">
        <v>205</v>
      </c>
      <c r="E21" s="63" t="s">
        <v>208</v>
      </c>
      <c r="F21" s="70">
        <v>251110084110430</v>
      </c>
      <c r="G21" s="70" t="s">
        <v>366</v>
      </c>
      <c r="H21" s="70" t="s">
        <v>307</v>
      </c>
      <c r="I21" s="70" t="s">
        <v>201</v>
      </c>
      <c r="J21" s="92">
        <v>3</v>
      </c>
      <c r="K21" s="79">
        <f t="shared" si="1"/>
        <v>5797000</v>
      </c>
      <c r="L21" s="93">
        <v>17391000</v>
      </c>
    </row>
    <row r="22" spans="1:12" s="35" customFormat="1" ht="31.5" customHeight="1">
      <c r="A22" s="100">
        <v>14</v>
      </c>
      <c r="B22" s="77">
        <v>45895</v>
      </c>
      <c r="C22" s="70" t="s">
        <v>357</v>
      </c>
      <c r="D22" s="63" t="s">
        <v>205</v>
      </c>
      <c r="E22" s="63" t="s">
        <v>208</v>
      </c>
      <c r="F22" s="70">
        <v>251110084191254</v>
      </c>
      <c r="G22" s="70" t="s">
        <v>263</v>
      </c>
      <c r="H22" s="70" t="s">
        <v>307</v>
      </c>
      <c r="I22" s="70" t="s">
        <v>201</v>
      </c>
      <c r="J22" s="92">
        <v>1</v>
      </c>
      <c r="K22" s="79">
        <f t="shared" si="1"/>
        <v>4400000</v>
      </c>
      <c r="L22" s="93">
        <v>4400000</v>
      </c>
    </row>
    <row r="23" spans="1:12" s="35" customFormat="1" ht="31.5" customHeight="1">
      <c r="A23" s="100">
        <v>15</v>
      </c>
      <c r="B23" s="77">
        <v>45895</v>
      </c>
      <c r="C23" s="70" t="s">
        <v>367</v>
      </c>
      <c r="D23" s="63" t="s">
        <v>205</v>
      </c>
      <c r="E23" s="63" t="s">
        <v>208</v>
      </c>
      <c r="F23" s="70">
        <v>251110084192056</v>
      </c>
      <c r="G23" s="70" t="s">
        <v>263</v>
      </c>
      <c r="H23" s="70" t="s">
        <v>307</v>
      </c>
      <c r="I23" s="70" t="s">
        <v>201</v>
      </c>
      <c r="J23" s="92">
        <v>1</v>
      </c>
      <c r="K23" s="79">
        <f t="shared" si="1"/>
        <v>10600000</v>
      </c>
      <c r="L23" s="93">
        <v>10600000</v>
      </c>
    </row>
    <row r="24" spans="1:12" s="35" customFormat="1" ht="31.5" customHeight="1">
      <c r="A24" s="100">
        <v>16</v>
      </c>
      <c r="B24" s="77">
        <v>45902</v>
      </c>
      <c r="C24" s="70" t="s">
        <v>368</v>
      </c>
      <c r="D24" s="63" t="s">
        <v>205</v>
      </c>
      <c r="E24" s="63" t="s">
        <v>208</v>
      </c>
      <c r="F24" s="70">
        <v>251110084209038</v>
      </c>
      <c r="G24" s="70" t="s">
        <v>263</v>
      </c>
      <c r="H24" s="70" t="s">
        <v>307</v>
      </c>
      <c r="I24" s="70" t="s">
        <v>202</v>
      </c>
      <c r="J24" s="92">
        <v>1</v>
      </c>
      <c r="K24" s="79">
        <f t="shared" si="1"/>
        <v>9800000</v>
      </c>
      <c r="L24" s="93">
        <v>9800000</v>
      </c>
    </row>
    <row r="25" spans="1:12" s="35" customFormat="1" ht="31.5" customHeight="1">
      <c r="A25" s="100">
        <v>17</v>
      </c>
      <c r="B25" s="77">
        <v>45908</v>
      </c>
      <c r="C25" s="70" t="s">
        <v>265</v>
      </c>
      <c r="D25" s="63" t="s">
        <v>205</v>
      </c>
      <c r="E25" s="63" t="s">
        <v>208</v>
      </c>
      <c r="F25" s="70">
        <v>251110084227323</v>
      </c>
      <c r="G25" s="70" t="s">
        <v>267</v>
      </c>
      <c r="H25" s="70" t="s">
        <v>307</v>
      </c>
      <c r="I25" s="70" t="s">
        <v>201</v>
      </c>
      <c r="J25" s="92">
        <v>2</v>
      </c>
      <c r="K25" s="79">
        <f t="shared" si="1"/>
        <v>4520000</v>
      </c>
      <c r="L25" s="93">
        <v>9040000</v>
      </c>
    </row>
    <row r="26" spans="1:12" s="35" customFormat="1" ht="31.5" customHeight="1">
      <c r="A26" s="100">
        <v>18</v>
      </c>
      <c r="B26" s="77">
        <v>45918</v>
      </c>
      <c r="C26" s="70" t="s">
        <v>369</v>
      </c>
      <c r="D26" s="63" t="s">
        <v>205</v>
      </c>
      <c r="E26" s="63" t="s">
        <v>208</v>
      </c>
      <c r="F26" s="70">
        <v>251110084271532</v>
      </c>
      <c r="G26" s="70" t="s">
        <v>370</v>
      </c>
      <c r="H26" s="70" t="s">
        <v>307</v>
      </c>
      <c r="I26" s="70" t="s">
        <v>202</v>
      </c>
      <c r="J26" s="92">
        <v>1</v>
      </c>
      <c r="K26" s="79">
        <f t="shared" si="1"/>
        <v>25340000</v>
      </c>
      <c r="L26" s="93">
        <v>25340000</v>
      </c>
    </row>
    <row r="27" spans="1:12" s="35" customFormat="1" ht="31.5" customHeight="1">
      <c r="A27" s="55"/>
      <c r="B27" s="162"/>
      <c r="C27" s="69"/>
      <c r="D27" s="63"/>
      <c r="E27" s="63"/>
      <c r="F27" s="69"/>
      <c r="G27" s="69"/>
      <c r="H27" s="69"/>
      <c r="I27" s="70"/>
      <c r="J27" s="69"/>
      <c r="K27" s="71"/>
      <c r="L27" s="71"/>
    </row>
    <row r="28" spans="1:12" s="35" customFormat="1" ht="31.5" customHeight="1">
      <c r="A28" s="47"/>
      <c r="B28" s="80"/>
      <c r="C28" s="73"/>
      <c r="D28" s="74"/>
      <c r="E28" s="74"/>
      <c r="F28" s="73"/>
      <c r="G28" s="73"/>
      <c r="H28" s="73"/>
      <c r="I28" s="81"/>
      <c r="J28" s="73"/>
      <c r="K28" s="82"/>
      <c r="L28" s="83"/>
    </row>
    <row r="29" spans="1:12" s="35" customFormat="1" ht="31.5" customHeight="1">
      <c r="A29" s="47"/>
      <c r="B29" s="80"/>
      <c r="C29" s="73"/>
      <c r="D29" s="74"/>
      <c r="E29" s="74"/>
      <c r="F29" s="73"/>
      <c r="G29" s="73"/>
      <c r="H29" s="73"/>
      <c r="I29" s="81"/>
      <c r="J29" s="73"/>
      <c r="K29" s="82"/>
      <c r="L29" s="83"/>
    </row>
    <row r="30" spans="1:12" s="35" customFormat="1" ht="31.5" customHeight="1">
      <c r="A30" s="47"/>
      <c r="B30" s="80"/>
      <c r="C30" s="73"/>
      <c r="D30" s="74"/>
      <c r="E30" s="74"/>
      <c r="F30" s="73"/>
      <c r="G30" s="73"/>
      <c r="H30" s="73"/>
      <c r="I30" s="81"/>
      <c r="J30" s="73"/>
      <c r="K30" s="82"/>
      <c r="L30" s="83"/>
    </row>
    <row r="31" spans="1:12" s="35" customFormat="1" ht="31.5" customHeight="1">
      <c r="A31" s="47"/>
      <c r="B31" s="80"/>
      <c r="C31" s="73"/>
      <c r="D31" s="74"/>
      <c r="E31" s="74"/>
      <c r="F31" s="73"/>
      <c r="G31" s="73"/>
      <c r="H31" s="73"/>
      <c r="I31" s="81"/>
      <c r="J31" s="73"/>
      <c r="K31" s="82"/>
      <c r="L31" s="83"/>
    </row>
    <row r="32" spans="1:12" s="35" customFormat="1" ht="31.5" customHeight="1">
      <c r="A32" s="47"/>
      <c r="B32" s="80"/>
      <c r="C32" s="73"/>
      <c r="D32" s="74"/>
      <c r="E32" s="74"/>
      <c r="F32" s="73"/>
      <c r="G32" s="73"/>
      <c r="H32" s="73"/>
      <c r="I32" s="81"/>
      <c r="J32" s="73"/>
      <c r="K32" s="82"/>
      <c r="L32" s="83"/>
    </row>
    <row r="33" spans="1:12" s="35" customFormat="1" ht="31.5" customHeight="1">
      <c r="A33" s="47"/>
      <c r="B33" s="80"/>
      <c r="C33" s="73"/>
      <c r="D33" s="74"/>
      <c r="E33" s="74"/>
      <c r="F33" s="73"/>
      <c r="G33" s="73"/>
      <c r="H33" s="73"/>
      <c r="I33" s="81"/>
      <c r="J33" s="73"/>
      <c r="K33" s="82"/>
      <c r="L33" s="83"/>
    </row>
    <row r="34" spans="1:12" s="35" customFormat="1" ht="31.5" customHeight="1">
      <c r="A34" s="47"/>
      <c r="B34" s="80"/>
      <c r="C34" s="73"/>
      <c r="D34" s="74"/>
      <c r="E34" s="74"/>
      <c r="F34" s="73"/>
      <c r="G34" s="73"/>
      <c r="H34" s="73"/>
      <c r="I34" s="81"/>
      <c r="J34" s="73"/>
      <c r="K34" s="82"/>
      <c r="L34" s="83"/>
    </row>
    <row r="35" spans="1:12" s="35" customFormat="1" ht="31.5" customHeight="1"/>
    <row r="36" spans="1:12">
      <c r="I36" s="30"/>
      <c r="J36" s="30"/>
      <c r="K36" s="34"/>
      <c r="L36" s="34"/>
    </row>
    <row r="37" spans="1:12">
      <c r="A37" s="140" t="s">
        <v>98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</row>
    <row r="38" spans="1:12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</row>
  </sheetData>
  <protectedRanges>
    <protectedRange sqref="B13:J13" name="Диапазон1"/>
    <protectedRange sqref="B14:J14" name="Диапазон1_1"/>
    <protectedRange sqref="B15:J15" name="Диапазон1_2"/>
    <protectedRange sqref="B16:J17" name="Диапазон1_3"/>
    <protectedRange sqref="B18:J18" name="Диапазон1_4"/>
  </protectedRanges>
  <autoFilter ref="A8:L35"/>
  <mergeCells count="16">
    <mergeCell ref="A37:L38"/>
    <mergeCell ref="L7:L8"/>
    <mergeCell ref="G7:H7"/>
    <mergeCell ref="I7:I8"/>
    <mergeCell ref="J7:J8"/>
    <mergeCell ref="K7:K8"/>
    <mergeCell ref="J1:L1"/>
    <mergeCell ref="J2:L2"/>
    <mergeCell ref="A3:L3"/>
    <mergeCell ref="A4:L4"/>
    <mergeCell ref="A7:A8"/>
    <mergeCell ref="B7:B8"/>
    <mergeCell ref="C7:C8"/>
    <mergeCell ref="D7:D8"/>
    <mergeCell ref="E7:E8"/>
    <mergeCell ref="F7:F8"/>
  </mergeCells>
  <conditionalFormatting sqref="A9">
    <cfRule type="duplicateValues" dxfId="1" priority="1"/>
  </conditionalFormatting>
  <conditionalFormatting sqref="A10:A2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9"/>
  <sheetViews>
    <sheetView topLeftCell="A4" zoomScale="85" zoomScaleNormal="85" workbookViewId="0">
      <pane xSplit="12" ySplit="5" topLeftCell="M48" activePane="bottomRight" state="frozen"/>
      <selection activeCell="A4" sqref="A4"/>
      <selection pane="topRight" activeCell="M4" sqref="M4"/>
      <selection pane="bottomLeft" activeCell="A9" sqref="A9"/>
      <selection pane="bottomRight" activeCell="E51" sqref="E51"/>
    </sheetView>
  </sheetViews>
  <sheetFormatPr defaultRowHeight="15"/>
  <cols>
    <col min="1" max="1" width="6.140625" style="30" customWidth="1"/>
    <col min="2" max="2" width="14.7109375" customWidth="1"/>
    <col min="3" max="3" width="37.5703125" customWidth="1"/>
    <col min="4" max="5" width="21.85546875" style="32" customWidth="1"/>
    <col min="6" max="6" width="28.140625" customWidth="1"/>
    <col min="7" max="7" width="34.140625" customWidth="1"/>
    <col min="8" max="8" width="30" customWidth="1"/>
    <col min="9" max="9" width="17.5703125" style="30" customWidth="1"/>
    <col min="10" max="10" width="18.28515625" style="30" customWidth="1"/>
    <col min="11" max="11" width="19.85546875" style="31" customWidth="1"/>
    <col min="12" max="12" width="22" style="31" customWidth="1"/>
    <col min="13" max="13" width="20.28515625" bestFit="1" customWidth="1"/>
    <col min="14" max="14" width="14.140625" bestFit="1" customWidth="1"/>
  </cols>
  <sheetData>
    <row r="1" spans="1:14">
      <c r="J1" s="122" t="s">
        <v>99</v>
      </c>
      <c r="K1" s="122"/>
      <c r="L1" s="122"/>
    </row>
    <row r="2" spans="1:14">
      <c r="J2" s="137" t="s">
        <v>100</v>
      </c>
      <c r="K2" s="137"/>
      <c r="L2" s="137"/>
    </row>
    <row r="4" spans="1:14" ht="42" customHeight="1">
      <c r="A4" s="113" t="s">
        <v>304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4" ht="15.75">
      <c r="A5" s="115" t="s">
        <v>72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</row>
    <row r="7" spans="1:14" s="30" customFormat="1" ht="15.75" customHeight="1">
      <c r="A7" s="144" t="s">
        <v>11</v>
      </c>
      <c r="B7" s="144" t="s">
        <v>73</v>
      </c>
      <c r="C7" s="144" t="s">
        <v>90</v>
      </c>
      <c r="D7" s="144" t="s">
        <v>91</v>
      </c>
      <c r="E7" s="144" t="s">
        <v>92</v>
      </c>
      <c r="F7" s="144" t="s">
        <v>93</v>
      </c>
      <c r="G7" s="143" t="s">
        <v>63</v>
      </c>
      <c r="H7" s="143"/>
      <c r="I7" s="144" t="s">
        <v>94</v>
      </c>
      <c r="J7" s="144" t="s">
        <v>95</v>
      </c>
      <c r="K7" s="144" t="s">
        <v>96</v>
      </c>
      <c r="L7" s="144" t="s">
        <v>213</v>
      </c>
    </row>
    <row r="8" spans="1:14" s="30" customFormat="1" ht="123.75" customHeight="1">
      <c r="A8" s="144"/>
      <c r="B8" s="144"/>
      <c r="C8" s="144"/>
      <c r="D8" s="144"/>
      <c r="E8" s="144"/>
      <c r="F8" s="144"/>
      <c r="G8" s="57" t="s">
        <v>97</v>
      </c>
      <c r="H8" s="57" t="s">
        <v>203</v>
      </c>
      <c r="I8" s="144"/>
      <c r="J8" s="144"/>
      <c r="K8" s="144"/>
      <c r="L8" s="144"/>
    </row>
    <row r="9" spans="1:14" s="35" customFormat="1" ht="60">
      <c r="A9" s="55">
        <v>1</v>
      </c>
      <c r="B9" s="68">
        <v>45708</v>
      </c>
      <c r="C9" s="69" t="s">
        <v>228</v>
      </c>
      <c r="D9" s="63" t="s">
        <v>205</v>
      </c>
      <c r="E9" s="63" t="s">
        <v>207</v>
      </c>
      <c r="F9" s="70">
        <v>251100393838628</v>
      </c>
      <c r="G9" s="86" t="s">
        <v>229</v>
      </c>
      <c r="H9" s="69"/>
      <c r="I9" s="69" t="s">
        <v>201</v>
      </c>
      <c r="J9" s="69">
        <v>40</v>
      </c>
      <c r="K9" s="87">
        <v>250000</v>
      </c>
      <c r="L9" s="102">
        <v>10000000</v>
      </c>
      <c r="M9" s="60"/>
      <c r="N9" s="61"/>
    </row>
    <row r="10" spans="1:14" s="35" customFormat="1" ht="60">
      <c r="A10" s="55">
        <v>2</v>
      </c>
      <c r="B10" s="68">
        <v>45708</v>
      </c>
      <c r="C10" s="69" t="s">
        <v>230</v>
      </c>
      <c r="D10" s="63" t="s">
        <v>205</v>
      </c>
      <c r="E10" s="63" t="s">
        <v>207</v>
      </c>
      <c r="F10" s="70" t="s">
        <v>231</v>
      </c>
      <c r="G10" s="86" t="s">
        <v>232</v>
      </c>
      <c r="H10" s="70" t="s">
        <v>233</v>
      </c>
      <c r="I10" s="69" t="s">
        <v>201</v>
      </c>
      <c r="J10" s="69">
        <v>115</v>
      </c>
      <c r="K10" s="87">
        <v>375000</v>
      </c>
      <c r="L10" s="102">
        <v>43125000</v>
      </c>
      <c r="M10" s="60"/>
      <c r="N10" s="61"/>
    </row>
    <row r="11" spans="1:14" s="35" customFormat="1" ht="30">
      <c r="A11" s="55">
        <v>3</v>
      </c>
      <c r="B11" s="72">
        <v>45662</v>
      </c>
      <c r="C11" s="86" t="s">
        <v>234</v>
      </c>
      <c r="D11" s="63" t="s">
        <v>205</v>
      </c>
      <c r="E11" s="63" t="s">
        <v>208</v>
      </c>
      <c r="F11" s="70" t="s">
        <v>235</v>
      </c>
      <c r="G11" s="86" t="s">
        <v>236</v>
      </c>
      <c r="H11" s="70" t="s">
        <v>237</v>
      </c>
      <c r="I11" s="70" t="s">
        <v>238</v>
      </c>
      <c r="J11" s="69">
        <v>100</v>
      </c>
      <c r="K11" s="87">
        <v>10444</v>
      </c>
      <c r="L11" s="102">
        <v>1044400</v>
      </c>
      <c r="M11" s="60"/>
      <c r="N11" s="61"/>
    </row>
    <row r="12" spans="1:14" s="35" customFormat="1" ht="30">
      <c r="A12" s="55">
        <v>4</v>
      </c>
      <c r="B12" s="72">
        <v>45682.483078703706</v>
      </c>
      <c r="C12" s="70" t="s">
        <v>239</v>
      </c>
      <c r="D12" s="63" t="s">
        <v>205</v>
      </c>
      <c r="E12" s="63" t="s">
        <v>208</v>
      </c>
      <c r="F12" s="70" t="s">
        <v>240</v>
      </c>
      <c r="G12" s="86" t="s">
        <v>241</v>
      </c>
      <c r="H12" s="70" t="s">
        <v>242</v>
      </c>
      <c r="I12" s="70" t="s">
        <v>202</v>
      </c>
      <c r="J12" s="69">
        <v>20</v>
      </c>
      <c r="K12" s="87">
        <v>370000</v>
      </c>
      <c r="L12" s="102">
        <v>7400000</v>
      </c>
      <c r="M12" s="60"/>
      <c r="N12" s="61"/>
    </row>
    <row r="13" spans="1:14" s="35" customFormat="1" ht="30">
      <c r="A13" s="55">
        <v>5</v>
      </c>
      <c r="B13" s="72">
        <v>45686</v>
      </c>
      <c r="C13" s="86" t="s">
        <v>243</v>
      </c>
      <c r="D13" s="63" t="s">
        <v>205</v>
      </c>
      <c r="E13" s="63" t="s">
        <v>208</v>
      </c>
      <c r="F13" s="70" t="s">
        <v>244</v>
      </c>
      <c r="G13" s="70" t="s">
        <v>211</v>
      </c>
      <c r="H13" s="70" t="s">
        <v>212</v>
      </c>
      <c r="I13" s="70" t="s">
        <v>201</v>
      </c>
      <c r="J13" s="69">
        <v>20</v>
      </c>
      <c r="K13" s="87">
        <v>66388</v>
      </c>
      <c r="L13" s="102">
        <v>1327760</v>
      </c>
      <c r="M13" s="60"/>
      <c r="N13" s="61"/>
    </row>
    <row r="14" spans="1:14" s="35" customFormat="1" ht="30">
      <c r="A14" s="55">
        <v>6</v>
      </c>
      <c r="B14" s="72">
        <v>45693</v>
      </c>
      <c r="C14" s="86" t="s">
        <v>245</v>
      </c>
      <c r="D14" s="63" t="s">
        <v>205</v>
      </c>
      <c r="E14" s="63" t="s">
        <v>208</v>
      </c>
      <c r="F14" s="70" t="s">
        <v>246</v>
      </c>
      <c r="G14" s="70" t="s">
        <v>247</v>
      </c>
      <c r="H14" s="70" t="s">
        <v>248</v>
      </c>
      <c r="I14" s="70" t="s">
        <v>201</v>
      </c>
      <c r="J14" s="69">
        <v>1</v>
      </c>
      <c r="K14" s="87">
        <v>2889000</v>
      </c>
      <c r="L14" s="102">
        <v>2889000</v>
      </c>
      <c r="M14" s="60"/>
      <c r="N14" s="61"/>
    </row>
    <row r="15" spans="1:14" s="35" customFormat="1" ht="45">
      <c r="A15" s="55">
        <v>7</v>
      </c>
      <c r="B15" s="72">
        <v>45700</v>
      </c>
      <c r="C15" s="88" t="s">
        <v>249</v>
      </c>
      <c r="D15" s="63" t="s">
        <v>205</v>
      </c>
      <c r="E15" s="63" t="s">
        <v>208</v>
      </c>
      <c r="F15" s="88" t="s">
        <v>250</v>
      </c>
      <c r="G15" s="89" t="s">
        <v>247</v>
      </c>
      <c r="H15" s="88" t="s">
        <v>248</v>
      </c>
      <c r="I15" s="88" t="s">
        <v>202</v>
      </c>
      <c r="J15" s="69">
        <v>3</v>
      </c>
      <c r="K15" s="87">
        <v>2189000</v>
      </c>
      <c r="L15" s="102">
        <v>6567000</v>
      </c>
      <c r="M15" s="60"/>
      <c r="N15" s="61"/>
    </row>
    <row r="16" spans="1:14" s="35" customFormat="1" ht="30">
      <c r="A16" s="55">
        <v>8</v>
      </c>
      <c r="B16" s="72">
        <v>45714</v>
      </c>
      <c r="C16" s="86" t="s">
        <v>251</v>
      </c>
      <c r="D16" s="63" t="s">
        <v>205</v>
      </c>
      <c r="E16" s="63" t="s">
        <v>208</v>
      </c>
      <c r="F16" s="70" t="s">
        <v>252</v>
      </c>
      <c r="G16" s="86" t="s">
        <v>209</v>
      </c>
      <c r="H16" s="70" t="s">
        <v>210</v>
      </c>
      <c r="I16" s="90" t="s">
        <v>201</v>
      </c>
      <c r="J16" s="78">
        <v>50</v>
      </c>
      <c r="K16" s="91">
        <v>290000</v>
      </c>
      <c r="L16" s="102">
        <v>14500000</v>
      </c>
      <c r="M16" s="60"/>
      <c r="N16" s="59"/>
    </row>
    <row r="17" spans="1:14" s="35" customFormat="1" ht="30">
      <c r="A17" s="55">
        <v>9</v>
      </c>
      <c r="B17" s="77">
        <v>45762</v>
      </c>
      <c r="C17" s="84" t="s">
        <v>269</v>
      </c>
      <c r="D17" s="63" t="s">
        <v>205</v>
      </c>
      <c r="E17" s="63" t="s">
        <v>208</v>
      </c>
      <c r="F17" s="84">
        <v>251110083722210</v>
      </c>
      <c r="G17" s="84" t="s">
        <v>270</v>
      </c>
      <c r="H17" s="84">
        <v>309678233</v>
      </c>
      <c r="I17" s="84" t="s">
        <v>271</v>
      </c>
      <c r="J17" s="78">
        <v>700</v>
      </c>
      <c r="K17" s="79">
        <v>9000</v>
      </c>
      <c r="L17" s="103">
        <v>6300000</v>
      </c>
      <c r="M17" s="60"/>
      <c r="N17" s="61"/>
    </row>
    <row r="18" spans="1:14" s="35" customFormat="1" ht="30">
      <c r="A18" s="55">
        <v>10</v>
      </c>
      <c r="B18" s="77">
        <v>45762</v>
      </c>
      <c r="C18" s="84" t="s">
        <v>272</v>
      </c>
      <c r="D18" s="63" t="s">
        <v>205</v>
      </c>
      <c r="E18" s="63" t="s">
        <v>208</v>
      </c>
      <c r="F18" s="84">
        <v>251110083722347</v>
      </c>
      <c r="G18" s="84" t="s">
        <v>273</v>
      </c>
      <c r="H18" s="84">
        <v>308743461</v>
      </c>
      <c r="I18" s="84" t="s">
        <v>274</v>
      </c>
      <c r="J18" s="78">
        <v>450</v>
      </c>
      <c r="K18" s="79">
        <v>8000</v>
      </c>
      <c r="L18" s="103">
        <v>3600000</v>
      </c>
      <c r="M18" s="60"/>
      <c r="N18" s="61"/>
    </row>
    <row r="19" spans="1:14" s="35" customFormat="1" ht="30">
      <c r="A19" s="55">
        <v>11</v>
      </c>
      <c r="B19" s="77">
        <v>45771</v>
      </c>
      <c r="C19" s="84" t="s">
        <v>275</v>
      </c>
      <c r="D19" s="63" t="s">
        <v>205</v>
      </c>
      <c r="E19" s="63" t="s">
        <v>208</v>
      </c>
      <c r="F19" s="84">
        <v>251110083752082</v>
      </c>
      <c r="G19" s="84" t="s">
        <v>276</v>
      </c>
      <c r="H19" s="84">
        <v>203973278</v>
      </c>
      <c r="I19" s="84" t="s">
        <v>201</v>
      </c>
      <c r="J19" s="78">
        <v>4</v>
      </c>
      <c r="K19" s="79">
        <v>883300</v>
      </c>
      <c r="L19" s="103">
        <v>3533200</v>
      </c>
      <c r="M19" s="60"/>
      <c r="N19" s="61"/>
    </row>
    <row r="20" spans="1:14" s="35" customFormat="1" ht="30">
      <c r="A20" s="55">
        <v>12</v>
      </c>
      <c r="B20" s="77">
        <v>45771</v>
      </c>
      <c r="C20" s="84" t="s">
        <v>277</v>
      </c>
      <c r="D20" s="63" t="s">
        <v>205</v>
      </c>
      <c r="E20" s="63" t="s">
        <v>208</v>
      </c>
      <c r="F20" s="84">
        <v>251110083752091</v>
      </c>
      <c r="G20" s="84" t="s">
        <v>276</v>
      </c>
      <c r="H20" s="84">
        <v>203973278</v>
      </c>
      <c r="I20" s="84" t="s">
        <v>201</v>
      </c>
      <c r="J20" s="78">
        <v>4</v>
      </c>
      <c r="K20" s="79">
        <v>735900</v>
      </c>
      <c r="L20" s="103">
        <v>2943600</v>
      </c>
      <c r="M20" s="60"/>
      <c r="N20" s="61"/>
    </row>
    <row r="21" spans="1:14" s="35" customFormat="1" ht="30">
      <c r="A21" s="55">
        <v>13</v>
      </c>
      <c r="B21" s="77">
        <v>45776</v>
      </c>
      <c r="C21" s="70" t="s">
        <v>278</v>
      </c>
      <c r="D21" s="63" t="s">
        <v>205</v>
      </c>
      <c r="E21" s="63" t="s">
        <v>208</v>
      </c>
      <c r="F21" s="70" t="s">
        <v>279</v>
      </c>
      <c r="G21" s="70" t="s">
        <v>280</v>
      </c>
      <c r="H21" s="70" t="s">
        <v>281</v>
      </c>
      <c r="I21" s="70" t="s">
        <v>202</v>
      </c>
      <c r="J21" s="78">
        <v>1</v>
      </c>
      <c r="K21" s="79">
        <v>468450</v>
      </c>
      <c r="L21" s="103">
        <v>468450</v>
      </c>
      <c r="M21" s="60"/>
      <c r="N21" s="61"/>
    </row>
    <row r="22" spans="1:14" s="35" customFormat="1" ht="30">
      <c r="A22" s="55">
        <v>14</v>
      </c>
      <c r="B22" s="77">
        <v>45778</v>
      </c>
      <c r="C22" s="70" t="s">
        <v>282</v>
      </c>
      <c r="D22" s="63" t="s">
        <v>205</v>
      </c>
      <c r="E22" s="63" t="s">
        <v>208</v>
      </c>
      <c r="F22" s="70" t="s">
        <v>283</v>
      </c>
      <c r="G22" s="70" t="s">
        <v>284</v>
      </c>
      <c r="H22" s="70" t="s">
        <v>285</v>
      </c>
      <c r="I22" s="70" t="s">
        <v>286</v>
      </c>
      <c r="J22" s="78">
        <v>1</v>
      </c>
      <c r="K22" s="79">
        <v>33000000</v>
      </c>
      <c r="L22" s="103">
        <v>33000000</v>
      </c>
      <c r="M22" s="60"/>
      <c r="N22" s="61"/>
    </row>
    <row r="23" spans="1:14" s="35" customFormat="1" ht="30">
      <c r="A23" s="55">
        <v>15</v>
      </c>
      <c r="B23" s="77">
        <v>45778</v>
      </c>
      <c r="C23" s="70" t="s">
        <v>282</v>
      </c>
      <c r="D23" s="63" t="s">
        <v>205</v>
      </c>
      <c r="E23" s="63" t="s">
        <v>208</v>
      </c>
      <c r="F23" s="70" t="s">
        <v>287</v>
      </c>
      <c r="G23" s="70" t="s">
        <v>288</v>
      </c>
      <c r="H23" s="70" t="s">
        <v>289</v>
      </c>
      <c r="I23" s="70" t="s">
        <v>286</v>
      </c>
      <c r="J23" s="78">
        <v>1</v>
      </c>
      <c r="K23" s="79">
        <v>67455000</v>
      </c>
      <c r="L23" s="103">
        <v>67455000</v>
      </c>
      <c r="M23" s="60"/>
      <c r="N23" s="61"/>
    </row>
    <row r="24" spans="1:14" s="35" customFormat="1" ht="30">
      <c r="A24" s="55">
        <v>16</v>
      </c>
      <c r="B24" s="77">
        <v>45789</v>
      </c>
      <c r="C24" s="70" t="s">
        <v>290</v>
      </c>
      <c r="D24" s="63" t="s">
        <v>205</v>
      </c>
      <c r="E24" s="63" t="s">
        <v>208</v>
      </c>
      <c r="F24" s="70" t="s">
        <v>291</v>
      </c>
      <c r="G24" s="70" t="s">
        <v>292</v>
      </c>
      <c r="H24" s="70" t="s">
        <v>293</v>
      </c>
      <c r="I24" s="70" t="s">
        <v>201</v>
      </c>
      <c r="J24" s="78">
        <v>30</v>
      </c>
      <c r="K24" s="79">
        <v>680000</v>
      </c>
      <c r="L24" s="103">
        <v>20400000</v>
      </c>
      <c r="M24" s="60"/>
      <c r="N24" s="61"/>
    </row>
    <row r="25" spans="1:14" s="35" customFormat="1" ht="30">
      <c r="A25" s="55">
        <v>17</v>
      </c>
      <c r="B25" s="77">
        <v>45805</v>
      </c>
      <c r="C25" s="70" t="s">
        <v>294</v>
      </c>
      <c r="D25" s="63" t="s">
        <v>205</v>
      </c>
      <c r="E25" s="63" t="s">
        <v>208</v>
      </c>
      <c r="F25" s="70" t="s">
        <v>295</v>
      </c>
      <c r="G25" s="70" t="s">
        <v>296</v>
      </c>
      <c r="H25" s="70" t="s">
        <v>297</v>
      </c>
      <c r="I25" s="70" t="s">
        <v>201</v>
      </c>
      <c r="J25" s="78">
        <v>60</v>
      </c>
      <c r="K25" s="79">
        <v>55000</v>
      </c>
      <c r="L25" s="103">
        <v>3300000</v>
      </c>
      <c r="M25" s="60"/>
      <c r="N25" s="61"/>
    </row>
    <row r="26" spans="1:14" s="35" customFormat="1" ht="30">
      <c r="A26" s="55">
        <v>18</v>
      </c>
      <c r="B26" s="77">
        <v>45810</v>
      </c>
      <c r="C26" s="70" t="s">
        <v>298</v>
      </c>
      <c r="D26" s="63" t="s">
        <v>205</v>
      </c>
      <c r="E26" s="63" t="s">
        <v>208</v>
      </c>
      <c r="F26" s="70" t="s">
        <v>299</v>
      </c>
      <c r="G26" s="70" t="s">
        <v>300</v>
      </c>
      <c r="H26" s="70" t="s">
        <v>301</v>
      </c>
      <c r="I26" s="70" t="s">
        <v>201</v>
      </c>
      <c r="J26" s="78">
        <v>1</v>
      </c>
      <c r="K26" s="79">
        <v>530000</v>
      </c>
      <c r="L26" s="103">
        <v>530000</v>
      </c>
      <c r="M26" s="60"/>
      <c r="N26" s="61"/>
    </row>
    <row r="27" spans="1:14" s="35" customFormat="1" ht="30">
      <c r="A27" s="55">
        <v>19</v>
      </c>
      <c r="B27" s="77">
        <v>45847</v>
      </c>
      <c r="C27" s="86" t="s">
        <v>305</v>
      </c>
      <c r="D27" s="63" t="s">
        <v>205</v>
      </c>
      <c r="E27" s="63" t="s">
        <v>208</v>
      </c>
      <c r="F27" s="70">
        <v>251110084027875</v>
      </c>
      <c r="G27" s="70" t="s">
        <v>306</v>
      </c>
      <c r="H27" s="70" t="s">
        <v>307</v>
      </c>
      <c r="I27" s="70" t="s">
        <v>201</v>
      </c>
      <c r="J27" s="92">
        <v>500</v>
      </c>
      <c r="K27" s="79">
        <v>13000</v>
      </c>
      <c r="L27" s="104">
        <v>6500000</v>
      </c>
      <c r="M27" s="60"/>
      <c r="N27" s="61"/>
    </row>
    <row r="28" spans="1:14" s="35" customFormat="1" ht="30">
      <c r="A28" s="55">
        <v>20</v>
      </c>
      <c r="B28" s="77">
        <v>45884</v>
      </c>
      <c r="C28" s="70" t="s">
        <v>308</v>
      </c>
      <c r="D28" s="63" t="s">
        <v>205</v>
      </c>
      <c r="E28" s="63" t="s">
        <v>208</v>
      </c>
      <c r="F28" s="70">
        <v>251110084153390</v>
      </c>
      <c r="G28" s="70" t="s">
        <v>309</v>
      </c>
      <c r="H28" s="70" t="s">
        <v>307</v>
      </c>
      <c r="I28" s="70" t="s">
        <v>201</v>
      </c>
      <c r="J28" s="92">
        <v>61</v>
      </c>
      <c r="K28" s="79">
        <v>75000</v>
      </c>
      <c r="L28" s="104">
        <v>4575000</v>
      </c>
      <c r="M28" s="60"/>
      <c r="N28" s="61"/>
    </row>
    <row r="29" spans="1:14" s="35" customFormat="1" ht="30">
      <c r="A29" s="55">
        <v>21</v>
      </c>
      <c r="B29" s="77">
        <v>45887</v>
      </c>
      <c r="C29" s="70" t="s">
        <v>310</v>
      </c>
      <c r="D29" s="63" t="s">
        <v>205</v>
      </c>
      <c r="E29" s="63" t="s">
        <v>208</v>
      </c>
      <c r="F29" s="70">
        <v>251110084159048</v>
      </c>
      <c r="G29" s="70" t="s">
        <v>211</v>
      </c>
      <c r="H29" s="70" t="s">
        <v>307</v>
      </c>
      <c r="I29" s="70" t="s">
        <v>238</v>
      </c>
      <c r="J29" s="92">
        <v>30</v>
      </c>
      <c r="K29" s="79">
        <v>10435</v>
      </c>
      <c r="L29" s="104">
        <v>313050</v>
      </c>
      <c r="M29" s="60"/>
      <c r="N29" s="61"/>
    </row>
    <row r="30" spans="1:14" s="35" customFormat="1" ht="30">
      <c r="A30" s="55">
        <v>22</v>
      </c>
      <c r="B30" s="77">
        <v>45887</v>
      </c>
      <c r="C30" s="70" t="s">
        <v>243</v>
      </c>
      <c r="D30" s="63" t="s">
        <v>205</v>
      </c>
      <c r="E30" s="63" t="s">
        <v>208</v>
      </c>
      <c r="F30" s="70">
        <v>251110084159125</v>
      </c>
      <c r="G30" s="70" t="s">
        <v>311</v>
      </c>
      <c r="H30" s="70" t="s">
        <v>307</v>
      </c>
      <c r="I30" s="70" t="s">
        <v>201</v>
      </c>
      <c r="J30" s="92">
        <v>20</v>
      </c>
      <c r="K30" s="79">
        <v>65000</v>
      </c>
      <c r="L30" s="104">
        <v>1300000</v>
      </c>
      <c r="M30" s="60"/>
      <c r="N30" s="61"/>
    </row>
    <row r="31" spans="1:14" s="35" customFormat="1" ht="30">
      <c r="A31" s="55">
        <v>23</v>
      </c>
      <c r="B31" s="77">
        <v>45887</v>
      </c>
      <c r="C31" s="70" t="s">
        <v>312</v>
      </c>
      <c r="D31" s="63" t="s">
        <v>205</v>
      </c>
      <c r="E31" s="63" t="s">
        <v>208</v>
      </c>
      <c r="F31" s="70">
        <v>251110084159620</v>
      </c>
      <c r="G31" s="70" t="s">
        <v>313</v>
      </c>
      <c r="H31" s="70" t="s">
        <v>307</v>
      </c>
      <c r="I31" s="70" t="s">
        <v>238</v>
      </c>
      <c r="J31" s="92">
        <v>170</v>
      </c>
      <c r="K31" s="79">
        <v>10200</v>
      </c>
      <c r="L31" s="104">
        <v>1734000</v>
      </c>
      <c r="M31" s="60"/>
      <c r="N31" s="61"/>
    </row>
    <row r="32" spans="1:14" s="35" customFormat="1" ht="30">
      <c r="A32" s="55">
        <v>24</v>
      </c>
      <c r="B32" s="77">
        <v>45887</v>
      </c>
      <c r="C32" s="70" t="s">
        <v>314</v>
      </c>
      <c r="D32" s="63" t="s">
        <v>205</v>
      </c>
      <c r="E32" s="63" t="s">
        <v>208</v>
      </c>
      <c r="F32" s="70">
        <v>251110084159677</v>
      </c>
      <c r="G32" s="70" t="s">
        <v>315</v>
      </c>
      <c r="H32" s="70" t="s">
        <v>307</v>
      </c>
      <c r="I32" s="70" t="s">
        <v>201</v>
      </c>
      <c r="J32" s="92">
        <v>10</v>
      </c>
      <c r="K32" s="79">
        <v>29000</v>
      </c>
      <c r="L32" s="104">
        <v>290000</v>
      </c>
      <c r="M32" s="60"/>
      <c r="N32" s="61"/>
    </row>
    <row r="33" spans="1:14" s="35" customFormat="1" ht="30">
      <c r="A33" s="55">
        <v>25</v>
      </c>
      <c r="B33" s="77">
        <v>45887</v>
      </c>
      <c r="C33" s="70" t="s">
        <v>316</v>
      </c>
      <c r="D33" s="63" t="s">
        <v>205</v>
      </c>
      <c r="E33" s="63" t="s">
        <v>208</v>
      </c>
      <c r="F33" s="70">
        <v>251110084159705</v>
      </c>
      <c r="G33" s="70" t="s">
        <v>317</v>
      </c>
      <c r="H33" s="70" t="s">
        <v>307</v>
      </c>
      <c r="I33" s="70" t="s">
        <v>201</v>
      </c>
      <c r="J33" s="92">
        <v>10</v>
      </c>
      <c r="K33" s="79">
        <v>11770</v>
      </c>
      <c r="L33" s="104">
        <v>117700</v>
      </c>
      <c r="M33" s="60"/>
      <c r="N33" s="61"/>
    </row>
    <row r="34" spans="1:14" s="35" customFormat="1" ht="30">
      <c r="A34" s="55">
        <v>26</v>
      </c>
      <c r="B34" s="77">
        <v>45887</v>
      </c>
      <c r="C34" s="70" t="s">
        <v>318</v>
      </c>
      <c r="D34" s="63" t="s">
        <v>205</v>
      </c>
      <c r="E34" s="63" t="s">
        <v>208</v>
      </c>
      <c r="F34" s="70">
        <v>251110084159726</v>
      </c>
      <c r="G34" s="70" t="s">
        <v>319</v>
      </c>
      <c r="H34" s="70" t="s">
        <v>307</v>
      </c>
      <c r="I34" s="70" t="s">
        <v>201</v>
      </c>
      <c r="J34" s="92">
        <v>30</v>
      </c>
      <c r="K34" s="79">
        <v>9499</v>
      </c>
      <c r="L34" s="104">
        <v>284970</v>
      </c>
      <c r="M34" s="60"/>
      <c r="N34" s="61"/>
    </row>
    <row r="35" spans="1:14" s="35" customFormat="1" ht="30">
      <c r="A35" s="47"/>
      <c r="B35" s="77">
        <v>45887</v>
      </c>
      <c r="C35" s="70" t="s">
        <v>320</v>
      </c>
      <c r="D35" s="63" t="s">
        <v>205</v>
      </c>
      <c r="E35" s="63" t="s">
        <v>208</v>
      </c>
      <c r="F35" s="70">
        <v>251110084159774</v>
      </c>
      <c r="G35" s="70" t="s">
        <v>321</v>
      </c>
      <c r="H35" s="70" t="s">
        <v>307</v>
      </c>
      <c r="I35" s="70" t="s">
        <v>322</v>
      </c>
      <c r="J35" s="92">
        <v>5</v>
      </c>
      <c r="K35" s="79">
        <v>12121</v>
      </c>
      <c r="L35" s="104">
        <v>60605</v>
      </c>
      <c r="M35" s="60"/>
      <c r="N35" s="61"/>
    </row>
    <row r="36" spans="1:14" s="35" customFormat="1" ht="30">
      <c r="A36" s="47"/>
      <c r="B36" s="77">
        <v>45887</v>
      </c>
      <c r="C36" s="70" t="s">
        <v>323</v>
      </c>
      <c r="D36" s="63" t="s">
        <v>205</v>
      </c>
      <c r="E36" s="63" t="s">
        <v>208</v>
      </c>
      <c r="F36" s="70">
        <v>251110084159821</v>
      </c>
      <c r="G36" s="70" t="s">
        <v>319</v>
      </c>
      <c r="H36" s="70" t="s">
        <v>307</v>
      </c>
      <c r="I36" s="70" t="s">
        <v>201</v>
      </c>
      <c r="J36" s="92">
        <v>20</v>
      </c>
      <c r="K36" s="79">
        <v>35999</v>
      </c>
      <c r="L36" s="104">
        <v>719980</v>
      </c>
      <c r="M36" s="60"/>
      <c r="N36" s="61"/>
    </row>
    <row r="37" spans="1:14" s="35" customFormat="1" ht="30">
      <c r="A37" s="47"/>
      <c r="B37" s="77">
        <v>45887</v>
      </c>
      <c r="C37" s="70" t="s">
        <v>324</v>
      </c>
      <c r="D37" s="63" t="s">
        <v>205</v>
      </c>
      <c r="E37" s="63" t="s">
        <v>208</v>
      </c>
      <c r="F37" s="70">
        <v>251110084159848</v>
      </c>
      <c r="G37" s="70" t="s">
        <v>325</v>
      </c>
      <c r="H37" s="70" t="s">
        <v>307</v>
      </c>
      <c r="I37" s="70" t="s">
        <v>201</v>
      </c>
      <c r="J37" s="92">
        <v>50</v>
      </c>
      <c r="K37" s="79">
        <v>34858</v>
      </c>
      <c r="L37" s="104">
        <v>1742900</v>
      </c>
      <c r="M37" s="60"/>
      <c r="N37" s="61"/>
    </row>
    <row r="38" spans="1:14" s="35" customFormat="1" ht="30">
      <c r="A38" s="47"/>
      <c r="B38" s="77">
        <v>45890</v>
      </c>
      <c r="C38" s="70" t="s">
        <v>239</v>
      </c>
      <c r="D38" s="63" t="s">
        <v>205</v>
      </c>
      <c r="E38" s="63" t="s">
        <v>208</v>
      </c>
      <c r="F38" s="70">
        <v>251110084174868</v>
      </c>
      <c r="G38" s="70" t="s">
        <v>326</v>
      </c>
      <c r="H38" s="70" t="s">
        <v>307</v>
      </c>
      <c r="I38" s="70" t="s">
        <v>202</v>
      </c>
      <c r="J38" s="92">
        <v>20</v>
      </c>
      <c r="K38" s="79">
        <v>515000</v>
      </c>
      <c r="L38" s="104">
        <v>10300000</v>
      </c>
      <c r="M38" s="60"/>
      <c r="N38" s="61"/>
    </row>
    <row r="39" spans="1:14" s="35" customFormat="1" ht="30">
      <c r="A39" s="47"/>
      <c r="B39" s="77">
        <v>45890</v>
      </c>
      <c r="C39" s="70" t="s">
        <v>327</v>
      </c>
      <c r="D39" s="63" t="s">
        <v>205</v>
      </c>
      <c r="E39" s="63" t="s">
        <v>208</v>
      </c>
      <c r="F39" s="70">
        <v>251110084174878</v>
      </c>
      <c r="G39" s="70" t="s">
        <v>328</v>
      </c>
      <c r="H39" s="70" t="s">
        <v>307</v>
      </c>
      <c r="I39" s="70" t="s">
        <v>201</v>
      </c>
      <c r="J39" s="92">
        <v>4</v>
      </c>
      <c r="K39" s="79">
        <v>184123</v>
      </c>
      <c r="L39" s="104">
        <v>736492</v>
      </c>
      <c r="M39" s="60"/>
      <c r="N39" s="61"/>
    </row>
    <row r="40" spans="1:14" s="35" customFormat="1" ht="30">
      <c r="A40" s="47"/>
      <c r="B40" s="77">
        <v>45897</v>
      </c>
      <c r="C40" s="70" t="s">
        <v>329</v>
      </c>
      <c r="D40" s="63" t="s">
        <v>205</v>
      </c>
      <c r="E40" s="63" t="s">
        <v>208</v>
      </c>
      <c r="F40" s="70">
        <v>251110084200246</v>
      </c>
      <c r="G40" s="70" t="s">
        <v>330</v>
      </c>
      <c r="H40" s="70" t="s">
        <v>307</v>
      </c>
      <c r="I40" s="70" t="s">
        <v>201</v>
      </c>
      <c r="J40" s="92">
        <v>3</v>
      </c>
      <c r="K40" s="79">
        <v>598000</v>
      </c>
      <c r="L40" s="104">
        <v>1794000</v>
      </c>
      <c r="M40" s="60"/>
      <c r="N40" s="61"/>
    </row>
    <row r="41" spans="1:14" s="35" customFormat="1" ht="30">
      <c r="A41" s="47"/>
      <c r="B41" s="77">
        <v>45897</v>
      </c>
      <c r="C41" s="70" t="s">
        <v>331</v>
      </c>
      <c r="D41" s="63" t="s">
        <v>205</v>
      </c>
      <c r="E41" s="63" t="s">
        <v>208</v>
      </c>
      <c r="F41" s="70">
        <v>251110084200522</v>
      </c>
      <c r="G41" s="70" t="s">
        <v>332</v>
      </c>
      <c r="H41" s="70" t="s">
        <v>307</v>
      </c>
      <c r="I41" s="70" t="s">
        <v>201</v>
      </c>
      <c r="J41" s="92">
        <v>15</v>
      </c>
      <c r="K41" s="79">
        <v>1111111</v>
      </c>
      <c r="L41" s="104">
        <v>16666665</v>
      </c>
      <c r="M41" s="60"/>
      <c r="N41" s="61"/>
    </row>
    <row r="42" spans="1:14" s="35" customFormat="1" ht="30">
      <c r="A42" s="47"/>
      <c r="B42" s="77">
        <v>45897</v>
      </c>
      <c r="C42" s="70" t="s">
        <v>333</v>
      </c>
      <c r="D42" s="63" t="s">
        <v>205</v>
      </c>
      <c r="E42" s="63" t="s">
        <v>208</v>
      </c>
      <c r="F42" s="70">
        <v>251110084201621</v>
      </c>
      <c r="G42" s="70" t="s">
        <v>263</v>
      </c>
      <c r="H42" s="70" t="s">
        <v>307</v>
      </c>
      <c r="I42" s="70" t="s">
        <v>201</v>
      </c>
      <c r="J42" s="92">
        <v>3</v>
      </c>
      <c r="K42" s="79">
        <v>1185000</v>
      </c>
      <c r="L42" s="104">
        <v>3555000</v>
      </c>
      <c r="M42" s="60"/>
      <c r="N42" s="61"/>
    </row>
    <row r="43" spans="1:14" s="35" customFormat="1" ht="30">
      <c r="A43" s="47"/>
      <c r="B43" s="77">
        <v>45897</v>
      </c>
      <c r="C43" s="70" t="s">
        <v>334</v>
      </c>
      <c r="D43" s="63" t="s">
        <v>205</v>
      </c>
      <c r="E43" s="63" t="s">
        <v>208</v>
      </c>
      <c r="F43" s="70">
        <v>251110084201647</v>
      </c>
      <c r="G43" s="70" t="s">
        <v>263</v>
      </c>
      <c r="H43" s="70" t="s">
        <v>307</v>
      </c>
      <c r="I43" s="70" t="s">
        <v>201</v>
      </c>
      <c r="J43" s="92">
        <v>1</v>
      </c>
      <c r="K43" s="79">
        <v>975000</v>
      </c>
      <c r="L43" s="104">
        <v>975000</v>
      </c>
      <c r="M43" s="60"/>
      <c r="N43" s="61"/>
    </row>
    <row r="44" spans="1:14" s="35" customFormat="1" ht="30">
      <c r="A44" s="47"/>
      <c r="B44" s="77">
        <v>45897</v>
      </c>
      <c r="C44" s="70" t="s">
        <v>323</v>
      </c>
      <c r="D44" s="63" t="s">
        <v>205</v>
      </c>
      <c r="E44" s="63" t="s">
        <v>208</v>
      </c>
      <c r="F44" s="70">
        <v>251110084201720</v>
      </c>
      <c r="G44" s="70" t="s">
        <v>263</v>
      </c>
      <c r="H44" s="70" t="s">
        <v>307</v>
      </c>
      <c r="I44" s="70" t="s">
        <v>201</v>
      </c>
      <c r="J44" s="92">
        <v>2</v>
      </c>
      <c r="K44" s="79">
        <v>450000</v>
      </c>
      <c r="L44" s="104">
        <v>900000</v>
      </c>
      <c r="M44" s="60"/>
      <c r="N44" s="61"/>
    </row>
    <row r="45" spans="1:14" s="35" customFormat="1" ht="30">
      <c r="A45" s="47"/>
      <c r="B45" s="77">
        <v>45897</v>
      </c>
      <c r="C45" s="70" t="s">
        <v>335</v>
      </c>
      <c r="D45" s="63" t="s">
        <v>205</v>
      </c>
      <c r="E45" s="63" t="s">
        <v>208</v>
      </c>
      <c r="F45" s="70">
        <v>251110084201658</v>
      </c>
      <c r="G45" s="70" t="s">
        <v>336</v>
      </c>
      <c r="H45" s="70" t="s">
        <v>307</v>
      </c>
      <c r="I45" s="70" t="s">
        <v>201</v>
      </c>
      <c r="J45" s="92">
        <v>2</v>
      </c>
      <c r="K45" s="79">
        <v>722000</v>
      </c>
      <c r="L45" s="104">
        <v>1444000</v>
      </c>
      <c r="M45" s="60"/>
      <c r="N45" s="61"/>
    </row>
    <row r="46" spans="1:14" s="35" customFormat="1" ht="30">
      <c r="A46" s="47"/>
      <c r="B46" s="77">
        <v>45897</v>
      </c>
      <c r="C46" s="70" t="s">
        <v>337</v>
      </c>
      <c r="D46" s="63" t="s">
        <v>205</v>
      </c>
      <c r="E46" s="63" t="s">
        <v>208</v>
      </c>
      <c r="F46" s="70">
        <v>251110084201674</v>
      </c>
      <c r="G46" s="70" t="s">
        <v>338</v>
      </c>
      <c r="H46" s="70" t="s">
        <v>307</v>
      </c>
      <c r="I46" s="70" t="s">
        <v>201</v>
      </c>
      <c r="J46" s="92">
        <v>1</v>
      </c>
      <c r="K46" s="79">
        <v>5572000</v>
      </c>
      <c r="L46" s="104">
        <v>5572000</v>
      </c>
      <c r="M46" s="60"/>
      <c r="N46" s="61"/>
    </row>
    <row r="47" spans="1:14" s="35" customFormat="1" ht="30">
      <c r="A47" s="47"/>
      <c r="B47" s="77">
        <v>45904</v>
      </c>
      <c r="C47" s="70" t="s">
        <v>339</v>
      </c>
      <c r="D47" s="63" t="s">
        <v>205</v>
      </c>
      <c r="E47" s="63" t="s">
        <v>208</v>
      </c>
      <c r="F47" s="70">
        <v>251110084218427</v>
      </c>
      <c r="G47" s="70" t="s">
        <v>340</v>
      </c>
      <c r="H47" s="70" t="s">
        <v>307</v>
      </c>
      <c r="I47" s="70" t="s">
        <v>202</v>
      </c>
      <c r="J47" s="92">
        <v>100</v>
      </c>
      <c r="K47" s="79">
        <v>263700</v>
      </c>
      <c r="L47" s="104">
        <v>26370000</v>
      </c>
      <c r="M47" s="60"/>
      <c r="N47" s="61"/>
    </row>
    <row r="48" spans="1:14" s="35" customFormat="1" ht="30">
      <c r="A48" s="47"/>
      <c r="B48" s="77">
        <v>45904</v>
      </c>
      <c r="C48" s="70" t="s">
        <v>339</v>
      </c>
      <c r="D48" s="63" t="s">
        <v>205</v>
      </c>
      <c r="E48" s="63" t="s">
        <v>208</v>
      </c>
      <c r="F48" s="70">
        <v>251110084218436</v>
      </c>
      <c r="G48" s="70" t="s">
        <v>341</v>
      </c>
      <c r="H48" s="70" t="s">
        <v>307</v>
      </c>
      <c r="I48" s="70" t="s">
        <v>202</v>
      </c>
      <c r="J48" s="92">
        <v>15</v>
      </c>
      <c r="K48" s="79">
        <v>2321111</v>
      </c>
      <c r="L48" s="104">
        <v>34816665</v>
      </c>
      <c r="M48" s="60"/>
      <c r="N48" s="61"/>
    </row>
    <row r="49" spans="1:14" s="35" customFormat="1" ht="30">
      <c r="A49" s="47"/>
      <c r="B49" s="77">
        <v>45905</v>
      </c>
      <c r="C49" s="70" t="s">
        <v>324</v>
      </c>
      <c r="D49" s="63" t="s">
        <v>205</v>
      </c>
      <c r="E49" s="63" t="s">
        <v>208</v>
      </c>
      <c r="F49" s="70">
        <v>251110084224266</v>
      </c>
      <c r="G49" s="70" t="s">
        <v>342</v>
      </c>
      <c r="H49" s="70" t="s">
        <v>307</v>
      </c>
      <c r="I49" s="70" t="s">
        <v>201</v>
      </c>
      <c r="J49" s="92">
        <v>10</v>
      </c>
      <c r="K49" s="79">
        <v>151000</v>
      </c>
      <c r="L49" s="104">
        <v>1510000</v>
      </c>
      <c r="M49" s="60"/>
      <c r="N49" s="61"/>
    </row>
    <row r="50" spans="1:14" s="35" customFormat="1" ht="30">
      <c r="A50" s="47"/>
      <c r="B50" s="77">
        <v>45908</v>
      </c>
      <c r="C50" s="70" t="s">
        <v>343</v>
      </c>
      <c r="D50" s="63" t="s">
        <v>205</v>
      </c>
      <c r="E50" s="63" t="s">
        <v>208</v>
      </c>
      <c r="F50" s="70">
        <v>251110084227446</v>
      </c>
      <c r="G50" s="70" t="s">
        <v>344</v>
      </c>
      <c r="H50" s="70" t="s">
        <v>307</v>
      </c>
      <c r="I50" s="70" t="s">
        <v>201</v>
      </c>
      <c r="J50" s="92">
        <v>4</v>
      </c>
      <c r="K50" s="79">
        <v>800000.01</v>
      </c>
      <c r="L50" s="104">
        <v>3200000.04</v>
      </c>
      <c r="M50" s="60"/>
      <c r="N50" s="61"/>
    </row>
    <row r="51" spans="1:14" s="35" customFormat="1" ht="30">
      <c r="A51" s="47"/>
      <c r="B51" s="77">
        <v>45910</v>
      </c>
      <c r="C51" s="70" t="s">
        <v>345</v>
      </c>
      <c r="D51" s="63" t="s">
        <v>205</v>
      </c>
      <c r="E51" s="63" t="s">
        <v>208</v>
      </c>
      <c r="F51" s="70">
        <v>251110084239478</v>
      </c>
      <c r="G51" s="70" t="s">
        <v>346</v>
      </c>
      <c r="H51" s="70" t="s">
        <v>307</v>
      </c>
      <c r="I51" s="70" t="s">
        <v>201</v>
      </c>
      <c r="J51" s="92">
        <v>100</v>
      </c>
      <c r="K51" s="79">
        <v>16400</v>
      </c>
      <c r="L51" s="104">
        <v>1640000</v>
      </c>
      <c r="M51" s="60"/>
      <c r="N51" s="61"/>
    </row>
    <row r="52" spans="1:14" s="35" customFormat="1" ht="30">
      <c r="A52" s="47"/>
      <c r="B52" s="77">
        <v>45919</v>
      </c>
      <c r="C52" s="70" t="s">
        <v>347</v>
      </c>
      <c r="D52" s="63" t="s">
        <v>205</v>
      </c>
      <c r="E52" s="63" t="s">
        <v>208</v>
      </c>
      <c r="F52" s="70">
        <v>251110084279180</v>
      </c>
      <c r="G52" s="70" t="s">
        <v>348</v>
      </c>
      <c r="H52" s="70" t="s">
        <v>307</v>
      </c>
      <c r="I52" s="70" t="s">
        <v>349</v>
      </c>
      <c r="J52" s="92">
        <v>102</v>
      </c>
      <c r="K52" s="79">
        <v>161211</v>
      </c>
      <c r="L52" s="104">
        <v>16443522</v>
      </c>
      <c r="M52" s="60"/>
      <c r="N52" s="61"/>
    </row>
    <row r="53" spans="1:14" s="35" customFormat="1" ht="30">
      <c r="A53" s="47"/>
      <c r="B53" s="77">
        <v>45925</v>
      </c>
      <c r="C53" s="70" t="s">
        <v>350</v>
      </c>
      <c r="D53" s="63" t="s">
        <v>205</v>
      </c>
      <c r="E53" s="63" t="s">
        <v>208</v>
      </c>
      <c r="F53" s="70">
        <v>251110084309550</v>
      </c>
      <c r="G53" s="70" t="s">
        <v>351</v>
      </c>
      <c r="H53" s="70" t="s">
        <v>307</v>
      </c>
      <c r="I53" s="70" t="s">
        <v>352</v>
      </c>
      <c r="J53" s="92">
        <v>102</v>
      </c>
      <c r="K53" s="79">
        <v>28451</v>
      </c>
      <c r="L53" s="104">
        <v>2902002</v>
      </c>
      <c r="M53" s="60"/>
      <c r="N53" s="61"/>
    </row>
    <row r="54" spans="1:14" s="35" customFormat="1" ht="30">
      <c r="A54" s="47"/>
      <c r="B54" s="77">
        <v>45925</v>
      </c>
      <c r="C54" s="70" t="s">
        <v>353</v>
      </c>
      <c r="D54" s="63" t="s">
        <v>205</v>
      </c>
      <c r="E54" s="63" t="s">
        <v>208</v>
      </c>
      <c r="F54" s="70">
        <v>251110084309557</v>
      </c>
      <c r="G54" s="70" t="s">
        <v>351</v>
      </c>
      <c r="H54" s="70" t="s">
        <v>307</v>
      </c>
      <c r="I54" s="70" t="s">
        <v>354</v>
      </c>
      <c r="J54" s="92">
        <v>25</v>
      </c>
      <c r="K54" s="79">
        <v>38251</v>
      </c>
      <c r="L54" s="104">
        <v>956275</v>
      </c>
      <c r="M54" s="60"/>
      <c r="N54" s="61"/>
    </row>
    <row r="55" spans="1:14" ht="36.75" customHeight="1">
      <c r="A55" s="47"/>
      <c r="B55" s="72"/>
      <c r="C55" s="69"/>
      <c r="D55" s="63"/>
      <c r="E55" s="63"/>
      <c r="F55" s="69"/>
      <c r="G55" s="69"/>
      <c r="H55" s="69"/>
      <c r="I55" s="69"/>
      <c r="J55" s="69"/>
      <c r="K55" s="76"/>
      <c r="L55" s="75"/>
      <c r="M55" s="60"/>
      <c r="N55" s="59"/>
    </row>
    <row r="56" spans="1:14">
      <c r="A56" s="145" t="s">
        <v>98</v>
      </c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</row>
    <row r="59" spans="1:14">
      <c r="L59" s="41"/>
    </row>
  </sheetData>
  <protectedRanges>
    <protectedRange sqref="B15:J16" name="Диапазон1"/>
    <protectedRange sqref="B17:J54" name="Диапазон1_1"/>
  </protectedRanges>
  <autoFilter ref="A8:N55"/>
  <mergeCells count="16">
    <mergeCell ref="A56:L56"/>
    <mergeCell ref="A7:A8"/>
    <mergeCell ref="B7:B8"/>
    <mergeCell ref="C7:C8"/>
    <mergeCell ref="D7:D8"/>
    <mergeCell ref="E7:E8"/>
    <mergeCell ref="F7:F8"/>
    <mergeCell ref="A4:L4"/>
    <mergeCell ref="A5:L5"/>
    <mergeCell ref="J1:L1"/>
    <mergeCell ref="J2:L2"/>
    <mergeCell ref="G7:H7"/>
    <mergeCell ref="I7:I8"/>
    <mergeCell ref="J7:J8"/>
    <mergeCell ref="K7:K8"/>
    <mergeCell ref="L7:L8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3"/>
  <sheetViews>
    <sheetView workbookViewId="0">
      <selection activeCell="D7" sqref="D7:D8"/>
    </sheetView>
  </sheetViews>
  <sheetFormatPr defaultRowHeight="15"/>
  <cols>
    <col min="2" max="2" width="14.85546875" customWidth="1"/>
    <col min="3" max="3" width="15.140625" customWidth="1"/>
    <col min="4" max="4" width="19.5703125" customWidth="1"/>
    <col min="5" max="5" width="18.42578125" customWidth="1"/>
    <col min="6" max="6" width="15.42578125" customWidth="1"/>
    <col min="7" max="7" width="15.140625" customWidth="1"/>
    <col min="8" max="8" width="19.28515625" customWidth="1"/>
  </cols>
  <sheetData>
    <row r="1" spans="1:8" ht="66.75" customHeight="1">
      <c r="F1" s="122" t="s">
        <v>99</v>
      </c>
      <c r="G1" s="122"/>
      <c r="H1" s="122"/>
    </row>
    <row r="2" spans="1:8">
      <c r="F2" s="137" t="s">
        <v>101</v>
      </c>
      <c r="G2" s="137"/>
      <c r="H2" s="137"/>
    </row>
    <row r="4" spans="1:8" ht="41.25" customHeight="1">
      <c r="A4" s="113" t="s">
        <v>217</v>
      </c>
      <c r="B4" s="114"/>
      <c r="C4" s="114"/>
      <c r="D4" s="114"/>
      <c r="E4" s="114"/>
      <c r="F4" s="114"/>
      <c r="G4" s="114"/>
      <c r="H4" s="114"/>
    </row>
    <row r="5" spans="1:8" ht="15.75">
      <c r="A5" s="115" t="s">
        <v>72</v>
      </c>
      <c r="B5" s="115"/>
      <c r="C5" s="115"/>
      <c r="D5" s="115"/>
      <c r="E5" s="115"/>
      <c r="F5" s="115"/>
      <c r="G5" s="115"/>
      <c r="H5" s="115"/>
    </row>
    <row r="7" spans="1:8" ht="48.75" customHeight="1">
      <c r="A7" s="147" t="s">
        <v>11</v>
      </c>
      <c r="B7" s="147" t="s">
        <v>73</v>
      </c>
      <c r="C7" s="147" t="s">
        <v>102</v>
      </c>
      <c r="D7" s="147" t="s">
        <v>91</v>
      </c>
      <c r="E7" s="147" t="s">
        <v>92</v>
      </c>
      <c r="F7" s="148" t="s">
        <v>63</v>
      </c>
      <c r="G7" s="148"/>
      <c r="H7" s="2" t="s">
        <v>103</v>
      </c>
    </row>
    <row r="8" spans="1:8" ht="47.25" customHeight="1">
      <c r="A8" s="147"/>
      <c r="B8" s="147"/>
      <c r="C8" s="147"/>
      <c r="D8" s="147"/>
      <c r="E8" s="147"/>
      <c r="F8" s="18" t="s">
        <v>97</v>
      </c>
      <c r="G8" s="18" t="s">
        <v>68</v>
      </c>
      <c r="H8" s="2" t="s">
        <v>104</v>
      </c>
    </row>
    <row r="9" spans="1:8" ht="15.75">
      <c r="A9" s="2">
        <v>1</v>
      </c>
      <c r="B9" s="3"/>
      <c r="C9" s="3"/>
      <c r="D9" s="3"/>
      <c r="E9" s="3"/>
      <c r="F9" s="3"/>
      <c r="G9" s="3"/>
      <c r="H9" s="3"/>
    </row>
    <row r="10" spans="1:8" ht="15.75">
      <c r="A10" s="2">
        <v>2</v>
      </c>
      <c r="B10" s="3"/>
      <c r="C10" s="3"/>
      <c r="D10" s="3"/>
      <c r="E10" s="3"/>
      <c r="F10" s="3"/>
      <c r="G10" s="3"/>
      <c r="H10" s="3"/>
    </row>
    <row r="11" spans="1:8" ht="15.75">
      <c r="A11" s="2">
        <v>3</v>
      </c>
      <c r="B11" s="3"/>
      <c r="C11" s="3"/>
      <c r="D11" s="3"/>
      <c r="E11" s="3"/>
      <c r="F11" s="3"/>
      <c r="G11" s="3"/>
      <c r="H11" s="3"/>
    </row>
    <row r="12" spans="1:8" ht="15.75">
      <c r="A12" s="2">
        <v>4</v>
      </c>
      <c r="B12" s="3"/>
      <c r="C12" s="3"/>
      <c r="D12" s="3"/>
      <c r="E12" s="3"/>
      <c r="F12" s="3"/>
      <c r="G12" s="3"/>
      <c r="H12" s="3"/>
    </row>
    <row r="13" spans="1:8" ht="44.25" customHeight="1">
      <c r="A13" s="120" t="s">
        <v>88</v>
      </c>
      <c r="B13" s="121"/>
      <c r="C13" s="121"/>
      <c r="D13" s="121"/>
      <c r="E13" s="121"/>
      <c r="F13" s="121"/>
      <c r="G13" s="121"/>
      <c r="H13" s="121"/>
    </row>
  </sheetData>
  <mergeCells count="11">
    <mergeCell ref="A13:H13"/>
    <mergeCell ref="F1:H1"/>
    <mergeCell ref="F2:H2"/>
    <mergeCell ref="A4:H4"/>
    <mergeCell ref="A5:H5"/>
    <mergeCell ref="A7:A8"/>
    <mergeCell ref="B7:B8"/>
    <mergeCell ref="C7:C8"/>
    <mergeCell ref="D7:D8"/>
    <mergeCell ref="E7:E8"/>
    <mergeCell ref="F7:G7"/>
  </mergeCells>
  <hyperlinks>
    <hyperlink ref="D7" r:id="rId1" display="javascript:scrollText(5421891)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5"/>
  <sheetViews>
    <sheetView workbookViewId="0">
      <selection activeCell="L3" sqref="L3"/>
    </sheetView>
  </sheetViews>
  <sheetFormatPr defaultRowHeight="15"/>
  <cols>
    <col min="2" max="2" width="20.85546875" customWidth="1"/>
    <col min="3" max="3" width="14.42578125" customWidth="1"/>
    <col min="4" max="4" width="21.28515625" customWidth="1"/>
    <col min="5" max="5" width="21" customWidth="1"/>
    <col min="6" max="6" width="19.85546875" customWidth="1"/>
    <col min="7" max="7" width="25" customWidth="1"/>
    <col min="8" max="8" width="23.42578125" customWidth="1"/>
  </cols>
  <sheetData>
    <row r="1" spans="1:8" ht="50.25" customHeight="1">
      <c r="F1" s="122" t="s">
        <v>105</v>
      </c>
      <c r="G1" s="122"/>
      <c r="H1" s="122"/>
    </row>
    <row r="2" spans="1:8">
      <c r="F2" s="137" t="s">
        <v>106</v>
      </c>
      <c r="G2" s="137"/>
      <c r="H2" s="137"/>
    </row>
    <row r="4" spans="1:8" ht="39" customHeight="1">
      <c r="A4" s="113" t="s">
        <v>218</v>
      </c>
      <c r="B4" s="114"/>
      <c r="C4" s="114"/>
      <c r="D4" s="114"/>
      <c r="E4" s="114"/>
      <c r="F4" s="114"/>
      <c r="G4" s="114"/>
      <c r="H4" s="114"/>
    </row>
    <row r="5" spans="1:8" ht="15.75">
      <c r="A5" s="115" t="s">
        <v>48</v>
      </c>
      <c r="B5" s="115"/>
      <c r="C5" s="115"/>
      <c r="D5" s="115"/>
      <c r="E5" s="115"/>
      <c r="F5" s="115"/>
      <c r="G5" s="115"/>
      <c r="H5" s="115"/>
    </row>
    <row r="7" spans="1:8" ht="15.75">
      <c r="A7" s="149" t="s">
        <v>11</v>
      </c>
      <c r="B7" s="149" t="s">
        <v>107</v>
      </c>
      <c r="C7" s="149" t="s">
        <v>108</v>
      </c>
      <c r="D7" s="112" t="s">
        <v>109</v>
      </c>
      <c r="E7" s="112"/>
      <c r="F7" s="149" t="s">
        <v>110</v>
      </c>
      <c r="G7" s="149" t="s">
        <v>111</v>
      </c>
      <c r="H7" s="149" t="s">
        <v>112</v>
      </c>
    </row>
    <row r="8" spans="1:8" ht="82.5" customHeight="1">
      <c r="A8" s="150"/>
      <c r="B8" s="150"/>
      <c r="C8" s="150"/>
      <c r="D8" s="1" t="s">
        <v>113</v>
      </c>
      <c r="E8" s="28" t="s">
        <v>114</v>
      </c>
      <c r="F8" s="150"/>
      <c r="G8" s="150"/>
      <c r="H8" s="150"/>
    </row>
    <row r="9" spans="1:8" ht="15.75">
      <c r="A9" s="18">
        <v>1</v>
      </c>
      <c r="B9" s="3"/>
      <c r="C9" s="3"/>
      <c r="D9" s="19"/>
      <c r="E9" s="19"/>
      <c r="F9" s="19"/>
      <c r="G9" s="19"/>
      <c r="H9" s="19"/>
    </row>
    <row r="10" spans="1:8" ht="15.75">
      <c r="A10" s="18">
        <v>2</v>
      </c>
      <c r="B10" s="3"/>
      <c r="C10" s="3"/>
      <c r="D10" s="19"/>
      <c r="E10" s="19"/>
      <c r="F10" s="19"/>
      <c r="G10" s="19"/>
      <c r="H10" s="19"/>
    </row>
    <row r="11" spans="1:8" ht="15.75">
      <c r="A11" s="18">
        <v>3</v>
      </c>
      <c r="B11" s="3"/>
      <c r="C11" s="3"/>
      <c r="D11" s="19"/>
      <c r="E11" s="19"/>
      <c r="F11" s="19"/>
      <c r="G11" s="19"/>
      <c r="H11" s="19"/>
    </row>
    <row r="12" spans="1:8" ht="15.75">
      <c r="A12" s="18">
        <v>4</v>
      </c>
      <c r="B12" s="3"/>
      <c r="C12" s="3"/>
      <c r="D12" s="19"/>
      <c r="E12" s="19"/>
      <c r="F12" s="19"/>
      <c r="G12" s="19"/>
      <c r="H12" s="19"/>
    </row>
    <row r="13" spans="1:8" ht="15.75">
      <c r="A13" s="18">
        <v>5</v>
      </c>
      <c r="B13" s="3"/>
      <c r="C13" s="3"/>
      <c r="D13" s="19"/>
      <c r="E13" s="19"/>
      <c r="F13" s="19"/>
      <c r="G13" s="19"/>
      <c r="H13" s="19"/>
    </row>
    <row r="14" spans="1:8" ht="15.75">
      <c r="A14" s="18">
        <v>6</v>
      </c>
      <c r="B14" s="3"/>
      <c r="C14" s="3"/>
      <c r="D14" s="19"/>
      <c r="E14" s="19"/>
      <c r="F14" s="19"/>
      <c r="G14" s="19"/>
      <c r="H14" s="19"/>
    </row>
    <row r="15" spans="1:8">
      <c r="A15" s="121" t="s">
        <v>115</v>
      </c>
      <c r="B15" s="121"/>
      <c r="C15" s="121"/>
      <c r="D15" s="121"/>
      <c r="E15" s="121"/>
      <c r="F15" s="121"/>
      <c r="G15" s="121"/>
      <c r="H15" s="121"/>
    </row>
  </sheetData>
  <mergeCells count="12">
    <mergeCell ref="F1:H1"/>
    <mergeCell ref="F2:H2"/>
    <mergeCell ref="A4:H4"/>
    <mergeCell ref="A5:H5"/>
    <mergeCell ref="A15:H15"/>
    <mergeCell ref="A7:A8"/>
    <mergeCell ref="B7:B8"/>
    <mergeCell ref="C7:C8"/>
    <mergeCell ref="D7:E7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7"/>
  <sheetViews>
    <sheetView workbookViewId="0">
      <selection activeCell="D8" sqref="D8:D9"/>
    </sheetView>
  </sheetViews>
  <sheetFormatPr defaultRowHeight="15"/>
  <cols>
    <col min="2" max="2" width="25.42578125" customWidth="1"/>
    <col min="3" max="3" width="17.85546875" customWidth="1"/>
    <col min="4" max="4" width="18.140625" customWidth="1"/>
    <col min="5" max="5" width="18.7109375" customWidth="1"/>
    <col min="6" max="6" width="22" customWidth="1"/>
    <col min="7" max="7" width="22.140625" customWidth="1"/>
    <col min="8" max="8" width="20" customWidth="1"/>
    <col min="9" max="9" width="23.7109375" customWidth="1"/>
    <col min="10" max="10" width="20.42578125" customWidth="1"/>
    <col min="11" max="11" width="19.28515625" customWidth="1"/>
  </cols>
  <sheetData>
    <row r="1" spans="1:11" ht="60" customHeight="1">
      <c r="I1" s="122" t="s">
        <v>105</v>
      </c>
      <c r="J1" s="122"/>
      <c r="K1" s="122"/>
    </row>
    <row r="2" spans="1:11">
      <c r="I2" s="137" t="s">
        <v>116</v>
      </c>
      <c r="J2" s="137"/>
      <c r="K2" s="137"/>
    </row>
    <row r="4" spans="1:11" ht="42" customHeight="1">
      <c r="A4" s="113" t="s">
        <v>219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15.75">
      <c r="A5" s="115" t="s">
        <v>48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8" spans="1:11" ht="23.25" customHeight="1">
      <c r="A8" s="112" t="s">
        <v>11</v>
      </c>
      <c r="B8" s="112" t="s">
        <v>117</v>
      </c>
      <c r="C8" s="112" t="s">
        <v>118</v>
      </c>
      <c r="D8" s="112" t="s">
        <v>119</v>
      </c>
      <c r="E8" s="112" t="s">
        <v>61</v>
      </c>
      <c r="F8" s="112" t="s">
        <v>109</v>
      </c>
      <c r="G8" s="112"/>
      <c r="H8" s="149" t="s">
        <v>120</v>
      </c>
      <c r="I8" s="149" t="s">
        <v>111</v>
      </c>
      <c r="J8" s="112" t="s">
        <v>121</v>
      </c>
      <c r="K8" s="112" t="s">
        <v>122</v>
      </c>
    </row>
    <row r="9" spans="1:11" ht="63">
      <c r="A9" s="112"/>
      <c r="B9" s="112"/>
      <c r="C9" s="112"/>
      <c r="D9" s="112"/>
      <c r="E9" s="112"/>
      <c r="F9" s="1" t="s">
        <v>113</v>
      </c>
      <c r="G9" s="1" t="s">
        <v>123</v>
      </c>
      <c r="H9" s="150"/>
      <c r="I9" s="150"/>
      <c r="J9" s="112"/>
      <c r="K9" s="112"/>
    </row>
    <row r="10" spans="1:11" ht="15.75">
      <c r="A10" s="8" t="s">
        <v>1</v>
      </c>
      <c r="B10" s="20" t="s">
        <v>124</v>
      </c>
      <c r="C10" s="3"/>
      <c r="D10" s="3"/>
      <c r="E10" s="3"/>
      <c r="F10" s="19"/>
      <c r="G10" s="19"/>
      <c r="H10" s="19"/>
      <c r="I10" s="19"/>
      <c r="J10" s="19"/>
      <c r="K10" s="19"/>
    </row>
    <row r="11" spans="1:11">
      <c r="A11" s="3"/>
      <c r="B11" s="3"/>
      <c r="C11" s="3"/>
      <c r="D11" s="3"/>
      <c r="E11" s="3"/>
      <c r="F11" s="19"/>
      <c r="G11" s="19"/>
      <c r="H11" s="19"/>
      <c r="I11" s="19"/>
      <c r="J11" s="19"/>
      <c r="K11" s="19"/>
    </row>
    <row r="12" spans="1:11">
      <c r="A12" s="3"/>
      <c r="B12" s="3"/>
      <c r="C12" s="3"/>
      <c r="D12" s="3"/>
      <c r="E12" s="3"/>
      <c r="F12" s="19"/>
      <c r="G12" s="19"/>
      <c r="H12" s="19"/>
      <c r="I12" s="19"/>
      <c r="J12" s="19"/>
      <c r="K12" s="19"/>
    </row>
    <row r="13" spans="1:11" ht="15.75">
      <c r="A13" s="8" t="s">
        <v>2</v>
      </c>
      <c r="B13" s="20" t="s">
        <v>125</v>
      </c>
      <c r="C13" s="3"/>
      <c r="D13" s="3"/>
      <c r="E13" s="3"/>
      <c r="F13" s="19"/>
      <c r="G13" s="19"/>
      <c r="H13" s="19"/>
      <c r="I13" s="19"/>
      <c r="J13" s="19"/>
      <c r="K13" s="19"/>
    </row>
    <row r="14" spans="1:11">
      <c r="A14" s="3"/>
      <c r="B14" s="3"/>
      <c r="C14" s="3"/>
      <c r="D14" s="3"/>
      <c r="E14" s="3"/>
      <c r="F14" s="19"/>
      <c r="G14" s="19"/>
      <c r="H14" s="19"/>
      <c r="I14" s="19"/>
      <c r="J14" s="19"/>
      <c r="K14" s="19"/>
    </row>
    <row r="15" spans="1:11">
      <c r="A15" s="3"/>
      <c r="B15" s="3"/>
      <c r="C15" s="3"/>
      <c r="D15" s="3"/>
      <c r="E15" s="3"/>
      <c r="F15" s="19"/>
      <c r="G15" s="19"/>
      <c r="H15" s="19"/>
      <c r="I15" s="19"/>
      <c r="J15" s="19"/>
      <c r="K15" s="19"/>
    </row>
    <row r="16" spans="1:11" ht="15.75">
      <c r="A16" s="8" t="s">
        <v>3</v>
      </c>
      <c r="B16" s="20" t="s">
        <v>126</v>
      </c>
      <c r="C16" s="3"/>
      <c r="D16" s="3"/>
      <c r="E16" s="3"/>
      <c r="F16" s="19"/>
      <c r="G16" s="19"/>
      <c r="H16" s="19"/>
      <c r="I16" s="19"/>
      <c r="J16" s="19"/>
      <c r="K16" s="19"/>
    </row>
    <row r="17" spans="1:11">
      <c r="A17" s="3"/>
      <c r="B17" s="3"/>
      <c r="C17" s="3"/>
      <c r="D17" s="3"/>
      <c r="E17" s="3"/>
      <c r="F17" s="19"/>
      <c r="G17" s="19"/>
      <c r="H17" s="19"/>
      <c r="I17" s="19"/>
      <c r="J17" s="19"/>
      <c r="K17" s="19"/>
    </row>
    <row r="18" spans="1:11">
      <c r="A18" s="3"/>
      <c r="B18" s="3"/>
      <c r="C18" s="3"/>
      <c r="D18" s="3"/>
      <c r="E18" s="3"/>
      <c r="F18" s="19"/>
      <c r="G18" s="19"/>
      <c r="H18" s="19"/>
      <c r="I18" s="19"/>
      <c r="J18" s="19"/>
      <c r="K18" s="19"/>
    </row>
    <row r="19" spans="1:11" ht="31.5">
      <c r="A19" s="8" t="s">
        <v>4</v>
      </c>
      <c r="B19" s="20" t="s">
        <v>127</v>
      </c>
      <c r="C19" s="3"/>
      <c r="D19" s="3"/>
      <c r="E19" s="3"/>
      <c r="F19" s="19"/>
      <c r="G19" s="19"/>
      <c r="H19" s="19"/>
      <c r="I19" s="19"/>
      <c r="J19" s="19"/>
      <c r="K19" s="19"/>
    </row>
    <row r="20" spans="1:11">
      <c r="A20" s="3"/>
      <c r="B20" s="3"/>
      <c r="C20" s="3"/>
      <c r="D20" s="3"/>
      <c r="E20" s="3"/>
      <c r="F20" s="19"/>
      <c r="G20" s="19"/>
      <c r="H20" s="19"/>
      <c r="I20" s="19"/>
      <c r="J20" s="19"/>
      <c r="K20" s="19"/>
    </row>
    <row r="21" spans="1:11">
      <c r="A21" s="3"/>
      <c r="B21" s="3"/>
      <c r="C21" s="3"/>
      <c r="D21" s="3"/>
      <c r="E21" s="3"/>
      <c r="F21" s="19"/>
      <c r="G21" s="19"/>
      <c r="H21" s="19"/>
      <c r="I21" s="19"/>
      <c r="J21" s="19"/>
      <c r="K21" s="19"/>
    </row>
    <row r="22" spans="1:11" ht="31.5">
      <c r="A22" s="8" t="s">
        <v>5</v>
      </c>
      <c r="B22" s="20" t="s">
        <v>128</v>
      </c>
      <c r="C22" s="3"/>
      <c r="D22" s="3"/>
      <c r="E22" s="3"/>
      <c r="F22" s="19"/>
      <c r="G22" s="19"/>
      <c r="H22" s="19"/>
      <c r="I22" s="19"/>
      <c r="J22" s="19"/>
      <c r="K22" s="19"/>
    </row>
    <row r="23" spans="1:11">
      <c r="A23" s="3"/>
      <c r="B23" s="3"/>
      <c r="C23" s="3"/>
      <c r="D23" s="3"/>
      <c r="E23" s="3"/>
      <c r="F23" s="19"/>
      <c r="G23" s="19"/>
      <c r="H23" s="19"/>
      <c r="I23" s="19"/>
      <c r="J23" s="19"/>
      <c r="K23" s="19"/>
    </row>
    <row r="24" spans="1:11">
      <c r="A24" s="3"/>
      <c r="B24" s="3"/>
      <c r="C24" s="3"/>
      <c r="D24" s="3"/>
      <c r="E24" s="3"/>
      <c r="F24" s="19"/>
      <c r="G24" s="19"/>
      <c r="H24" s="19"/>
      <c r="I24" s="19"/>
      <c r="J24" s="19"/>
      <c r="K24" s="19"/>
    </row>
    <row r="25" spans="1:11" ht="15.75">
      <c r="A25" s="8" t="s">
        <v>6</v>
      </c>
      <c r="B25" s="20" t="s">
        <v>129</v>
      </c>
      <c r="C25" s="3"/>
      <c r="D25" s="3"/>
      <c r="E25" s="3"/>
      <c r="F25" s="19"/>
      <c r="G25" s="19"/>
      <c r="H25" s="19"/>
      <c r="I25" s="19"/>
      <c r="J25" s="19"/>
      <c r="K25" s="19"/>
    </row>
    <row r="26" spans="1:11">
      <c r="A26" s="3"/>
      <c r="B26" s="3"/>
      <c r="C26" s="3"/>
      <c r="D26" s="3"/>
      <c r="E26" s="3"/>
      <c r="F26" s="19"/>
      <c r="G26" s="19"/>
      <c r="H26" s="19"/>
      <c r="I26" s="19"/>
      <c r="J26" s="19"/>
      <c r="K26" s="19"/>
    </row>
    <row r="27" spans="1:11">
      <c r="A27" s="3"/>
      <c r="B27" s="3"/>
      <c r="C27" s="3"/>
      <c r="D27" s="3"/>
      <c r="E27" s="3"/>
      <c r="F27" s="19"/>
      <c r="G27" s="19"/>
      <c r="H27" s="19"/>
      <c r="I27" s="19"/>
      <c r="J27" s="19"/>
      <c r="K27" s="19"/>
    </row>
  </sheetData>
  <mergeCells count="14">
    <mergeCell ref="J8:J9"/>
    <mergeCell ref="K8:K9"/>
    <mergeCell ref="A4:K4"/>
    <mergeCell ref="A5:K5"/>
    <mergeCell ref="I1:K1"/>
    <mergeCell ref="I2:K2"/>
    <mergeCell ref="H8:H9"/>
    <mergeCell ref="I8:I9"/>
    <mergeCell ref="A8:A9"/>
    <mergeCell ref="B8:B9"/>
    <mergeCell ref="C8:C9"/>
    <mergeCell ref="D8:D9"/>
    <mergeCell ref="E8:E9"/>
    <mergeCell ref="F8:G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Мундарижа</vt:lpstr>
      <vt:lpstr>1-илова </vt:lpstr>
      <vt:lpstr>2-илова</vt:lpstr>
      <vt:lpstr>3-илова</vt:lpstr>
      <vt:lpstr>4-илова</vt:lpstr>
      <vt:lpstr>5-илова</vt:lpstr>
      <vt:lpstr>6-илова</vt:lpstr>
      <vt:lpstr>7-илова</vt:lpstr>
      <vt:lpstr>8-илова</vt:lpstr>
      <vt:lpstr>9-илова</vt:lpstr>
      <vt:lpstr>10-илова</vt:lpstr>
      <vt:lpstr>11-илова</vt:lpstr>
      <vt:lpstr>12-илова</vt:lpstr>
      <vt:lpstr>13-илова</vt:lpstr>
      <vt:lpstr>14-илова</vt:lpstr>
      <vt:lpstr>15-илова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Ishmatov_Keldiyor</cp:lastModifiedBy>
  <cp:lastPrinted>2021-06-08T05:14:50Z</cp:lastPrinted>
  <dcterms:created xsi:type="dcterms:W3CDTF">2021-06-03T04:14:16Z</dcterms:created>
  <dcterms:modified xsi:type="dcterms:W3CDTF">2025-11-06T13:31:18Z</dcterms:modified>
</cp:coreProperties>
</file>